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840" firstSheet="1" activeTab="5"/>
  </bookViews>
  <sheets>
    <sheet name="砼回弹成本核算" sheetId="1" r:id="rId1"/>
    <sheet name="钢筋保护层" sheetId="5" r:id="rId2"/>
    <sheet name="混凝土抗压强度（钻芯法）" sheetId="6" r:id="rId3"/>
    <sheet name="后置埋件抗拔试验" sheetId="7" r:id="rId4"/>
    <sheet name="楼板厚度" sheetId="8" r:id="rId5"/>
    <sheet name="钢筋间距" sheetId="9" r:id="rId6"/>
  </sheets>
  <calcPr calcId="144525"/>
</workbook>
</file>

<file path=xl/sharedStrings.xml><?xml version="1.0" encoding="utf-8"?>
<sst xmlns="http://schemas.openxmlformats.org/spreadsheetml/2006/main" count="483" uniqueCount="118">
  <si>
    <t>附件：6-1</t>
  </si>
  <si>
    <t>回弹法检测砼抗压强度成本分析（按2018年全年核算）</t>
  </si>
  <si>
    <t>检验项目</t>
  </si>
  <si>
    <t>回弹法检测砼抗压强度</t>
  </si>
  <si>
    <t>检测方法</t>
  </si>
  <si>
    <t>《回弹法检测混凝土抗压强度技术规程》JGJ/T 23-2011</t>
  </si>
  <si>
    <t>推荐单价 元/构件</t>
  </si>
  <si>
    <t>完成总构件数</t>
  </si>
  <si>
    <t>备注及说明</t>
  </si>
  <si>
    <t>备注</t>
  </si>
  <si>
    <t>直接成本（元）</t>
  </si>
  <si>
    <t>人工费（人员工资及社保、奖金津贴、福利等）</t>
  </si>
  <si>
    <t>复核人、审批人</t>
  </si>
  <si>
    <t>按该岗位人员一年工资及社保和的 %计</t>
  </si>
  <si>
    <t>复核人1</t>
  </si>
  <si>
    <t>元/年</t>
  </si>
  <si>
    <t>复核人2</t>
  </si>
  <si>
    <t>审批人1</t>
  </si>
  <si>
    <t>审批人2</t>
  </si>
  <si>
    <t>检测人员</t>
  </si>
  <si>
    <t>回弹检测人员一年工资及社保和的 %计</t>
  </si>
  <si>
    <t>检测员1</t>
  </si>
  <si>
    <t>检测员2</t>
  </si>
  <si>
    <t>检测员3</t>
  </si>
  <si>
    <t>报告打印及设备管理人员</t>
  </si>
  <si>
    <t>按报告打印和设备管理人员一年工资及社保总和 %计</t>
  </si>
  <si>
    <t>报告打印人员</t>
  </si>
  <si>
    <t>设备管理员</t>
  </si>
  <si>
    <t>经营投标人工费</t>
  </si>
  <si>
    <t>按经营负责人员工资及社保总和 %计</t>
  </si>
  <si>
    <t>经营人员1</t>
  </si>
  <si>
    <t>经营人员2</t>
  </si>
  <si>
    <t>设备费</t>
  </si>
  <si>
    <t>设备折旧</t>
  </si>
  <si>
    <t>按设备合计 %计</t>
  </si>
  <si>
    <t>数字回弹仪HT225-B</t>
  </si>
  <si>
    <t>台</t>
  </si>
  <si>
    <t>设备保养</t>
  </si>
  <si>
    <t>碳化深度检测仪、酚酞试剂</t>
  </si>
  <si>
    <t>套</t>
  </si>
  <si>
    <t>设备检定</t>
  </si>
  <si>
    <t>实际发生费用</t>
  </si>
  <si>
    <t>电脑</t>
  </si>
  <si>
    <t>电费</t>
  </si>
  <si>
    <t>实际测算费用</t>
  </si>
  <si>
    <t>打印机</t>
  </si>
  <si>
    <t>水费</t>
  </si>
  <si>
    <t>空调</t>
  </si>
  <si>
    <t>报告纸</t>
  </si>
  <si>
    <t>报告份数加损耗乘以报告纸单价</t>
  </si>
  <si>
    <t>设备合计</t>
  </si>
  <si>
    <t>打印机墨盒</t>
  </si>
  <si>
    <t>按购入总量 %计</t>
  </si>
  <si>
    <t>交通费</t>
  </si>
  <si>
    <t>办公场所费</t>
  </si>
  <si>
    <t>房屋租金及物业管理费</t>
  </si>
  <si>
    <t>按实际费用的 %计</t>
  </si>
  <si>
    <t>回弹检测费成本</t>
  </si>
  <si>
    <t>间接成本(元/构件)</t>
  </si>
  <si>
    <t>直接成本+管理费</t>
  </si>
  <si>
    <t>直接成本+管理费+利润</t>
  </si>
  <si>
    <t>直接成本+管理费+利润+税金</t>
  </si>
  <si>
    <t>折合单价（元/构件）</t>
  </si>
  <si>
    <t>附件：6-2</t>
  </si>
  <si>
    <t>钢筋保护层成本分析（按2018年全年核算）</t>
  </si>
  <si>
    <t>检测项目</t>
  </si>
  <si>
    <t>钢筋保护层</t>
  </si>
  <si>
    <t>《混凝土结构现场检测技术标准》  GB/T 50784-2013</t>
  </si>
  <si>
    <t>直接成本</t>
  </si>
  <si>
    <t>钢筋保护层检测人员一年工资及社保和的 %计</t>
  </si>
  <si>
    <t>试验员1</t>
  </si>
  <si>
    <t>试验员2</t>
  </si>
  <si>
    <t>试验员3</t>
  </si>
  <si>
    <t>混凝土钢筋检测仪ZBL-R630</t>
  </si>
  <si>
    <t>钢筋保护层检测费成本(元/构件)</t>
  </si>
  <si>
    <t>全年直接成本小计/构件数</t>
  </si>
  <si>
    <t>间接成本</t>
  </si>
  <si>
    <t>折合单价(元/构件)</t>
  </si>
  <si>
    <t>附件：6-3</t>
  </si>
  <si>
    <t>混凝土抗压强度（钻芯法）（按2018年全年核算）</t>
  </si>
  <si>
    <t>混凝土抗压强度（钻芯法）</t>
  </si>
  <si>
    <t>《钻芯法检测混凝土强度技术规程》JGJ/T384-2016 取芯法</t>
  </si>
  <si>
    <t>推荐单价 元/个</t>
  </si>
  <si>
    <t>完成总个数</t>
  </si>
  <si>
    <t>钻芯法检测人员一年工资及社保和的 %计</t>
  </si>
  <si>
    <t>全自动压力试验机DY-2008DX</t>
  </si>
  <si>
    <t>取样费</t>
  </si>
  <si>
    <t>现场取样及加工费</t>
  </si>
  <si>
    <t>钻芯法检测费成本(元/个)</t>
  </si>
  <si>
    <t>全年直接成本小计/芯样个数</t>
  </si>
  <si>
    <t>间接成本（元/个）</t>
  </si>
  <si>
    <t>折合单价（元/个）</t>
  </si>
  <si>
    <t>附件：6-4</t>
  </si>
  <si>
    <t>后置埋件抗拔试验成本分析（按2018年全年核算）</t>
  </si>
  <si>
    <t>后置埋件抗拔试验</t>
  </si>
  <si>
    <t>《混凝土结构后锚固技术规程》JGJ 145 -2013抗拔试验</t>
  </si>
  <si>
    <t>推荐单价 元/根</t>
  </si>
  <si>
    <t>完成总根数</t>
  </si>
  <si>
    <t>后置埋件抗拔试验检测人员一年工资及社保和的 %计</t>
  </si>
  <si>
    <t>设备管理人员</t>
  </si>
  <si>
    <t>锚杆拉力计（LR-V5）</t>
  </si>
  <si>
    <t>锚杆拉力计300kN</t>
  </si>
  <si>
    <t>后置埋件抗拔试验检测费成本（元/根）</t>
  </si>
  <si>
    <t>全年直接成本小计/根数</t>
  </si>
  <si>
    <t>间接成本（元/根）</t>
  </si>
  <si>
    <t>折合单价（元/根）</t>
  </si>
  <si>
    <t>附件：6-5</t>
  </si>
  <si>
    <t>楼板厚度成本分析（按2018年全年核算）</t>
  </si>
  <si>
    <t>楼板厚度</t>
  </si>
  <si>
    <t>楼板厚度检测人员一年工资及社保和的 %计</t>
  </si>
  <si>
    <t>非金属楼板测厚仪KON-LBY</t>
  </si>
  <si>
    <t>楼板厚度检测费成本（元/构件）</t>
  </si>
  <si>
    <t>间接成本（元/构件）</t>
  </si>
  <si>
    <t>附件：6-6</t>
  </si>
  <si>
    <t>钢筋间距成本分析（按2018年全年核算）</t>
  </si>
  <si>
    <t>钢筋间距</t>
  </si>
  <si>
    <t>钢筋间距检测人员一年工资及社保和的 %计</t>
  </si>
  <si>
    <t>钢筋间距检测费成本（元/构件）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</si>
</sst>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_);[Red]\(0.0\)"/>
    <numFmt numFmtId="177" formatCode="0_);\(0\)"/>
    <numFmt numFmtId="178" formatCode="0_ "/>
    <numFmt numFmtId="179" formatCode="0.0%"/>
  </numFmts>
  <fonts count="26">
    <font>
      <sz val="12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12" borderId="1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" borderId="14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24" borderId="21" applyNumberFormat="0" applyAlignment="0" applyProtection="0">
      <alignment vertical="center"/>
    </xf>
    <xf numFmtId="0" fontId="21" fillId="24" borderId="16" applyNumberFormat="0" applyAlignment="0" applyProtection="0">
      <alignment vertical="center"/>
    </xf>
    <xf numFmtId="0" fontId="23" fillId="32" borderId="20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77" fontId="1" fillId="0" borderId="1" xfId="0" applyNumberFormat="1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>
      <alignment vertical="center"/>
    </xf>
    <xf numFmtId="0" fontId="1" fillId="0" borderId="1" xfId="0" applyFont="1" applyBorder="1" applyAlignment="1">
      <alignment horizontal="justify" vertical="center"/>
    </xf>
    <xf numFmtId="178" fontId="1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9" fontId="1" fillId="0" borderId="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9" fontId="1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177" fontId="1" fillId="0" borderId="5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177" fontId="1" fillId="0" borderId="7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9" fontId="1" fillId="0" borderId="1" xfId="0" applyNumberFormat="1" applyFont="1" applyBorder="1">
      <alignment vertical="center"/>
    </xf>
    <xf numFmtId="176" fontId="1" fillId="0" borderId="1" xfId="0" applyNumberFormat="1" applyFont="1" applyBorder="1" applyAlignment="1">
      <alignment horizontal="right" vertical="center"/>
    </xf>
    <xf numFmtId="10" fontId="1" fillId="0" borderId="1" xfId="0" applyNumberFormat="1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28"/>
  <sheetViews>
    <sheetView workbookViewId="0">
      <selection activeCell="J20" sqref="J20"/>
    </sheetView>
  </sheetViews>
  <sheetFormatPr defaultColWidth="9" defaultRowHeight="25" customHeight="1"/>
  <cols>
    <col min="1" max="1" width="9.375" style="1" customWidth="1"/>
    <col min="2" max="2" width="24.875" style="2" customWidth="1"/>
    <col min="3" max="3" width="19.625" style="2" customWidth="1"/>
    <col min="4" max="4" width="12.875" style="2" customWidth="1"/>
    <col min="5" max="5" width="45.125" style="73" customWidth="1"/>
    <col min="6" max="6" width="11.875" style="2" customWidth="1"/>
    <col min="7" max="7" width="23.125" style="2" customWidth="1"/>
    <col min="8" max="8" width="10.625" style="2" customWidth="1"/>
    <col min="9" max="9" width="11.25" style="2" customWidth="1"/>
    <col min="10" max="10" width="18.25" style="2" customWidth="1"/>
    <col min="11" max="11" width="17" style="2" customWidth="1"/>
    <col min="12" max="12" width="12.125" style="2" customWidth="1"/>
    <col min="13" max="13" width="36.875" style="2" customWidth="1"/>
    <col min="14" max="16384" width="9" style="2"/>
  </cols>
  <sheetData>
    <row r="1" customHeight="1" spans="1:1">
      <c r="A1" s="3" t="s">
        <v>0</v>
      </c>
    </row>
    <row r="2" customHeight="1" spans="1:9">
      <c r="A2" s="4" t="s">
        <v>1</v>
      </c>
      <c r="B2" s="5"/>
      <c r="C2" s="5"/>
      <c r="D2" s="5"/>
      <c r="E2" s="5"/>
      <c r="F2" s="6"/>
      <c r="G2" s="6"/>
      <c r="H2" s="6"/>
      <c r="I2" s="6"/>
    </row>
    <row r="3" ht="30" customHeight="1" spans="1:9">
      <c r="A3" s="7" t="s">
        <v>2</v>
      </c>
      <c r="B3" s="8" t="s">
        <v>3</v>
      </c>
      <c r="C3" s="8"/>
      <c r="D3" s="7" t="s">
        <v>4</v>
      </c>
      <c r="E3" s="9" t="s">
        <v>5</v>
      </c>
      <c r="F3" s="10"/>
      <c r="G3" s="11"/>
      <c r="H3" s="6"/>
      <c r="I3" s="6"/>
    </row>
    <row r="4" customHeight="1" spans="1:9">
      <c r="A4" s="12" t="s">
        <v>6</v>
      </c>
      <c r="B4" s="13"/>
      <c r="C4" s="13"/>
      <c r="D4" s="13"/>
      <c r="E4" s="14"/>
      <c r="F4" s="10"/>
      <c r="G4" s="11"/>
      <c r="H4" s="6"/>
      <c r="I4" s="6"/>
    </row>
    <row r="5" customHeight="1" spans="1:10">
      <c r="A5" s="62" t="s">
        <v>7</v>
      </c>
      <c r="B5" s="74"/>
      <c r="C5" s="75"/>
      <c r="D5" s="76"/>
      <c r="E5" s="76" t="s">
        <v>8</v>
      </c>
      <c r="F5" s="77"/>
      <c r="G5" s="77"/>
      <c r="H5" s="77"/>
      <c r="I5" s="77"/>
      <c r="J5" s="85" t="s">
        <v>9</v>
      </c>
    </row>
    <row r="6" s="71" customFormat="1" customHeight="1" spans="1:10">
      <c r="A6" s="7" t="s">
        <v>10</v>
      </c>
      <c r="B6" s="7" t="s">
        <v>11</v>
      </c>
      <c r="C6" s="15" t="s">
        <v>12</v>
      </c>
      <c r="D6" s="16"/>
      <c r="E6" s="17" t="s">
        <v>13</v>
      </c>
      <c r="F6" s="56" t="s">
        <v>14</v>
      </c>
      <c r="G6" s="55" t="s">
        <v>15</v>
      </c>
      <c r="H6" s="56" t="s">
        <v>16</v>
      </c>
      <c r="I6" s="55" t="s">
        <v>15</v>
      </c>
      <c r="J6" s="57"/>
    </row>
    <row r="7" customHeight="1" spans="1:13">
      <c r="A7" s="7"/>
      <c r="B7" s="7"/>
      <c r="C7" s="15"/>
      <c r="D7" s="16"/>
      <c r="E7" s="17"/>
      <c r="F7" s="18" t="s">
        <v>17</v>
      </c>
      <c r="G7" s="19" t="s">
        <v>15</v>
      </c>
      <c r="H7" s="18" t="s">
        <v>18</v>
      </c>
      <c r="I7" s="19" t="s">
        <v>15</v>
      </c>
      <c r="J7" s="80"/>
      <c r="M7" s="1"/>
    </row>
    <row r="8" customHeight="1" spans="1:10">
      <c r="A8" s="7"/>
      <c r="B8" s="7"/>
      <c r="C8" s="15" t="s">
        <v>19</v>
      </c>
      <c r="D8" s="19"/>
      <c r="E8" s="20" t="s">
        <v>20</v>
      </c>
      <c r="F8" s="18" t="s">
        <v>21</v>
      </c>
      <c r="G8" s="19" t="s">
        <v>15</v>
      </c>
      <c r="H8" s="18" t="s">
        <v>22</v>
      </c>
      <c r="I8" s="19" t="s">
        <v>15</v>
      </c>
      <c r="J8" s="80"/>
    </row>
    <row r="9" customHeight="1" spans="1:10">
      <c r="A9" s="7"/>
      <c r="B9" s="7"/>
      <c r="C9" s="15"/>
      <c r="D9" s="19"/>
      <c r="E9" s="20"/>
      <c r="F9" s="18" t="s">
        <v>23</v>
      </c>
      <c r="G9" s="19" t="s">
        <v>15</v>
      </c>
      <c r="H9" s="18"/>
      <c r="I9" s="18"/>
      <c r="J9" s="80"/>
    </row>
    <row r="10" s="72" customFormat="1" ht="30" customHeight="1" spans="1:10">
      <c r="A10" s="7"/>
      <c r="B10" s="7"/>
      <c r="C10" s="78" t="s">
        <v>24</v>
      </c>
      <c r="D10" s="79"/>
      <c r="E10" s="7" t="s">
        <v>25</v>
      </c>
      <c r="F10" s="78" t="s">
        <v>26</v>
      </c>
      <c r="G10" s="79" t="s">
        <v>15</v>
      </c>
      <c r="H10" s="78" t="s">
        <v>27</v>
      </c>
      <c r="I10" s="79" t="s">
        <v>15</v>
      </c>
      <c r="J10" s="86"/>
    </row>
    <row r="11" customHeight="1" spans="1:10">
      <c r="A11" s="7"/>
      <c r="B11" s="7"/>
      <c r="C11" s="18" t="s">
        <v>28</v>
      </c>
      <c r="D11" s="16"/>
      <c r="E11" s="20" t="s">
        <v>29</v>
      </c>
      <c r="F11" s="18" t="s">
        <v>30</v>
      </c>
      <c r="G11" s="19" t="s">
        <v>15</v>
      </c>
      <c r="H11" s="18" t="s">
        <v>31</v>
      </c>
      <c r="I11" s="19" t="s">
        <v>15</v>
      </c>
      <c r="J11" s="80"/>
    </row>
    <row r="12" customHeight="1" spans="1:10">
      <c r="A12" s="7"/>
      <c r="B12" s="20" t="s">
        <v>32</v>
      </c>
      <c r="C12" s="18" t="s">
        <v>33</v>
      </c>
      <c r="D12" s="19"/>
      <c r="E12" s="20" t="s">
        <v>34</v>
      </c>
      <c r="F12" s="77"/>
      <c r="G12" s="18" t="s">
        <v>35</v>
      </c>
      <c r="H12" s="19" t="s">
        <v>36</v>
      </c>
      <c r="I12" s="18"/>
      <c r="J12" s="80"/>
    </row>
    <row r="13" customHeight="1" spans="1:10">
      <c r="A13" s="7"/>
      <c r="B13" s="20"/>
      <c r="C13" s="18" t="s">
        <v>37</v>
      </c>
      <c r="D13" s="65"/>
      <c r="E13" s="20" t="s">
        <v>34</v>
      </c>
      <c r="F13" s="77"/>
      <c r="G13" s="18" t="s">
        <v>38</v>
      </c>
      <c r="H13" s="19" t="s">
        <v>39</v>
      </c>
      <c r="I13" s="18"/>
      <c r="J13" s="80"/>
    </row>
    <row r="14" customHeight="1" spans="1:10">
      <c r="A14" s="7"/>
      <c r="B14" s="20"/>
      <c r="C14" s="18" t="s">
        <v>40</v>
      </c>
      <c r="D14" s="19"/>
      <c r="E14" s="20" t="s">
        <v>41</v>
      </c>
      <c r="F14" s="77"/>
      <c r="G14" s="18" t="s">
        <v>42</v>
      </c>
      <c r="H14" s="19" t="s">
        <v>36</v>
      </c>
      <c r="I14" s="18"/>
      <c r="J14" s="80"/>
    </row>
    <row r="15" customHeight="1" spans="1:10">
      <c r="A15" s="7"/>
      <c r="B15" s="20"/>
      <c r="C15" s="18" t="s">
        <v>43</v>
      </c>
      <c r="D15" s="16"/>
      <c r="E15" s="17" t="s">
        <v>44</v>
      </c>
      <c r="F15" s="77"/>
      <c r="G15" s="18" t="s">
        <v>45</v>
      </c>
      <c r="H15" s="19" t="s">
        <v>36</v>
      </c>
      <c r="I15" s="18"/>
      <c r="J15" s="80"/>
    </row>
    <row r="16" customHeight="1" spans="1:10">
      <c r="A16" s="7"/>
      <c r="B16" s="20"/>
      <c r="C16" s="18" t="s">
        <v>46</v>
      </c>
      <c r="D16" s="19"/>
      <c r="E16" s="17" t="s">
        <v>44</v>
      </c>
      <c r="F16" s="80"/>
      <c r="G16" s="18" t="s">
        <v>47</v>
      </c>
      <c r="H16" s="19" t="s">
        <v>36</v>
      </c>
      <c r="I16" s="18"/>
      <c r="J16" s="80"/>
    </row>
    <row r="17" customHeight="1" spans="1:10">
      <c r="A17" s="7"/>
      <c r="B17" s="20"/>
      <c r="C17" s="18" t="s">
        <v>48</v>
      </c>
      <c r="D17" s="16"/>
      <c r="E17" s="17" t="s">
        <v>49</v>
      </c>
      <c r="F17" s="77"/>
      <c r="G17" s="24" t="s">
        <v>50</v>
      </c>
      <c r="H17" s="18"/>
      <c r="I17" s="24">
        <f>I12+I13+I14+I15+I16</f>
        <v>0</v>
      </c>
      <c r="J17" s="80"/>
    </row>
    <row r="18" customHeight="1" spans="1:10">
      <c r="A18" s="7"/>
      <c r="B18" s="20"/>
      <c r="C18" s="18" t="s">
        <v>51</v>
      </c>
      <c r="D18" s="16"/>
      <c r="E18" s="17" t="s">
        <v>52</v>
      </c>
      <c r="F18" s="77"/>
      <c r="G18" s="80"/>
      <c r="H18" s="80"/>
      <c r="I18" s="80"/>
      <c r="J18" s="80"/>
    </row>
    <row r="19" customHeight="1" spans="1:10">
      <c r="A19" s="7"/>
      <c r="B19" s="18" t="s">
        <v>53</v>
      </c>
      <c r="C19" s="18" t="s">
        <v>53</v>
      </c>
      <c r="D19" s="65"/>
      <c r="E19" s="17" t="s">
        <v>44</v>
      </c>
      <c r="F19" s="77"/>
      <c r="G19" s="80"/>
      <c r="H19" s="80"/>
      <c r="I19" s="80"/>
      <c r="J19" s="80"/>
    </row>
    <row r="20" customHeight="1" spans="1:13">
      <c r="A20" s="7"/>
      <c r="B20" s="18" t="s">
        <v>54</v>
      </c>
      <c r="C20" s="18" t="s">
        <v>55</v>
      </c>
      <c r="D20" s="19"/>
      <c r="E20" s="20" t="s">
        <v>56</v>
      </c>
      <c r="F20" s="77"/>
      <c r="G20" s="80"/>
      <c r="H20" s="80"/>
      <c r="I20" s="80"/>
      <c r="J20" s="80"/>
      <c r="M20" s="1"/>
    </row>
    <row r="21" customHeight="1" spans="1:5">
      <c r="A21" s="81"/>
      <c r="B21" s="82" t="s">
        <v>57</v>
      </c>
      <c r="C21" s="56"/>
      <c r="D21" s="83" t="e">
        <f>SUM(D6:D20)/D5</f>
        <v>#DIV/0!</v>
      </c>
      <c r="E21" s="84"/>
    </row>
    <row r="22" customHeight="1" spans="1:9">
      <c r="A22" s="28" t="s">
        <v>58</v>
      </c>
      <c r="B22" s="18" t="s">
        <v>59</v>
      </c>
      <c r="C22" s="30">
        <v>0.35</v>
      </c>
      <c r="D22" s="69" t="e">
        <f>D21*1.35</f>
        <v>#DIV/0!</v>
      </c>
      <c r="E22" s="32"/>
      <c r="G22" s="6"/>
      <c r="H22" s="6"/>
      <c r="I22" s="6"/>
    </row>
    <row r="23" customHeight="1" spans="1:9">
      <c r="A23" s="33"/>
      <c r="B23" s="18" t="s">
        <v>60</v>
      </c>
      <c r="C23" s="30">
        <v>0.2</v>
      </c>
      <c r="D23" s="69" t="e">
        <f>D22*1.2</f>
        <v>#DIV/0!</v>
      </c>
      <c r="E23" s="32"/>
      <c r="F23" s="6"/>
      <c r="H23" s="6"/>
      <c r="I23" s="6"/>
    </row>
    <row r="24" customHeight="1" spans="1:9">
      <c r="A24" s="34"/>
      <c r="B24" s="18" t="s">
        <v>61</v>
      </c>
      <c r="C24" s="35">
        <v>0.066</v>
      </c>
      <c r="D24" s="69" t="e">
        <f>D23*1.066</f>
        <v>#DIV/0!</v>
      </c>
      <c r="E24" s="32"/>
      <c r="F24" s="6"/>
      <c r="G24" s="6"/>
      <c r="H24" s="6"/>
      <c r="I24" s="6"/>
    </row>
    <row r="25" customHeight="1" spans="1:9">
      <c r="A25" s="25"/>
      <c r="B25" s="24" t="s">
        <v>62</v>
      </c>
      <c r="C25" s="18"/>
      <c r="D25" s="67"/>
      <c r="E25" s="36"/>
      <c r="F25" s="6"/>
      <c r="G25" s="6"/>
      <c r="H25" s="6"/>
      <c r="I25" s="6"/>
    </row>
    <row r="26" customHeight="1" spans="1:9">
      <c r="A26" s="25"/>
      <c r="B26" s="18"/>
      <c r="C26" s="18"/>
      <c r="D26" s="18"/>
      <c r="E26" s="20"/>
      <c r="F26" s="6"/>
      <c r="G26" s="6"/>
      <c r="H26" s="6"/>
      <c r="I26" s="6"/>
    </row>
    <row r="27" customHeight="1" spans="1:9">
      <c r="A27" s="44"/>
      <c r="B27" s="46"/>
      <c r="C27" s="46"/>
      <c r="D27" s="46"/>
      <c r="E27" s="47"/>
      <c r="G27" s="6"/>
      <c r="H27" s="6"/>
      <c r="I27" s="6"/>
    </row>
    <row r="28" customHeight="1" spans="1:5">
      <c r="A28" s="44"/>
      <c r="B28" s="57"/>
      <c r="C28" s="46"/>
      <c r="D28" s="48"/>
      <c r="E28" s="49"/>
    </row>
  </sheetData>
  <mergeCells count="14">
    <mergeCell ref="A2:E2"/>
    <mergeCell ref="B3:C3"/>
    <mergeCell ref="A4:E4"/>
    <mergeCell ref="A5:C5"/>
    <mergeCell ref="A6:A20"/>
    <mergeCell ref="A22:A24"/>
    <mergeCell ref="B6:B11"/>
    <mergeCell ref="B12:B18"/>
    <mergeCell ref="C6:C7"/>
    <mergeCell ref="C8:C9"/>
    <mergeCell ref="D6:D7"/>
    <mergeCell ref="D8:D9"/>
    <mergeCell ref="E6:E7"/>
    <mergeCell ref="E8:E9"/>
  </mergeCells>
  <printOptions horizontalCentered="1"/>
  <pageMargins left="0.393055555555556" right="0.393055555555556" top="0.393055555555556" bottom="0.393055555555556" header="0.393055555555556" footer="0.393055555555556"/>
  <pageSetup paperSize="8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J28"/>
  <sheetViews>
    <sheetView workbookViewId="0">
      <selection activeCell="C19" sqref="C19"/>
    </sheetView>
  </sheetViews>
  <sheetFormatPr defaultColWidth="9" defaultRowHeight="25" customHeight="1"/>
  <cols>
    <col min="1" max="1" width="11" style="2" customWidth="1"/>
    <col min="2" max="2" width="11" style="1" customWidth="1"/>
    <col min="3" max="3" width="32.5" style="1" customWidth="1"/>
    <col min="4" max="4" width="21.25" style="2" customWidth="1"/>
    <col min="5" max="5" width="12.625" style="2" customWidth="1"/>
    <col min="6" max="6" width="51.875" style="2" customWidth="1"/>
    <col min="7" max="7" width="11.625" style="2" customWidth="1"/>
    <col min="8" max="8" width="23.625" style="2" customWidth="1"/>
    <col min="9" max="9" width="10" style="2" customWidth="1"/>
    <col min="10" max="10" width="11" style="2" customWidth="1"/>
    <col min="11" max="16384" width="9" style="2"/>
  </cols>
  <sheetData>
    <row r="1" customHeight="1" spans="1:1">
      <c r="A1" s="6" t="s">
        <v>63</v>
      </c>
    </row>
    <row r="2" customHeight="1" spans="1:10">
      <c r="A2" s="5" t="s">
        <v>64</v>
      </c>
      <c r="B2" s="4"/>
      <c r="C2" s="4"/>
      <c r="D2" s="5"/>
      <c r="E2" s="5"/>
      <c r="F2" s="5"/>
      <c r="G2" s="6"/>
      <c r="H2" s="6"/>
      <c r="I2" s="6"/>
      <c r="J2" s="6"/>
    </row>
    <row r="3" customHeight="1" spans="1:10">
      <c r="A3" s="7" t="s">
        <v>2</v>
      </c>
      <c r="B3" s="7" t="s">
        <v>65</v>
      </c>
      <c r="C3" s="8" t="s">
        <v>66</v>
      </c>
      <c r="D3" s="8"/>
      <c r="E3" s="7" t="s">
        <v>4</v>
      </c>
      <c r="F3" s="9" t="s">
        <v>67</v>
      </c>
      <c r="G3" s="10"/>
      <c r="H3" s="11"/>
      <c r="I3" s="6"/>
      <c r="J3" s="6"/>
    </row>
    <row r="4" customHeight="1" spans="1:10">
      <c r="A4" s="9" t="s">
        <v>6</v>
      </c>
      <c r="B4" s="9"/>
      <c r="C4" s="9"/>
      <c r="D4" s="9"/>
      <c r="E4" s="9"/>
      <c r="F4" s="9"/>
      <c r="G4" s="10"/>
      <c r="H4" s="11"/>
      <c r="I4" s="6"/>
      <c r="J4" s="6"/>
    </row>
    <row r="5" customHeight="1" spans="1:10">
      <c r="A5" s="8" t="s">
        <v>7</v>
      </c>
      <c r="B5" s="8"/>
      <c r="C5" s="8"/>
      <c r="D5" s="8"/>
      <c r="E5" s="8"/>
      <c r="F5" s="8" t="s">
        <v>8</v>
      </c>
      <c r="G5" s="6"/>
      <c r="H5" s="6"/>
      <c r="I5" s="6"/>
      <c r="J5" s="6"/>
    </row>
    <row r="6" customHeight="1" spans="1:10">
      <c r="A6" s="62"/>
      <c r="B6" s="7" t="s">
        <v>10</v>
      </c>
      <c r="C6" s="7" t="s">
        <v>11</v>
      </c>
      <c r="D6" s="58" t="s">
        <v>12</v>
      </c>
      <c r="E6" s="59"/>
      <c r="F6" s="37" t="s">
        <v>13</v>
      </c>
      <c r="G6" s="18" t="s">
        <v>14</v>
      </c>
      <c r="H6" s="19" t="s">
        <v>15</v>
      </c>
      <c r="I6" s="18" t="s">
        <v>16</v>
      </c>
      <c r="J6" s="19" t="s">
        <v>15</v>
      </c>
    </row>
    <row r="7" customHeight="1" spans="1:10">
      <c r="A7" s="63" t="s">
        <v>68</v>
      </c>
      <c r="B7" s="7"/>
      <c r="C7" s="7"/>
      <c r="D7" s="60"/>
      <c r="E7" s="61"/>
      <c r="F7" s="38"/>
      <c r="G7" s="18" t="s">
        <v>17</v>
      </c>
      <c r="H7" s="19" t="s">
        <v>15</v>
      </c>
      <c r="I7" s="18" t="s">
        <v>18</v>
      </c>
      <c r="J7" s="19" t="s">
        <v>15</v>
      </c>
    </row>
    <row r="8" customHeight="1" spans="1:10">
      <c r="A8" s="64"/>
      <c r="B8" s="7"/>
      <c r="C8" s="7"/>
      <c r="D8" s="58" t="s">
        <v>19</v>
      </c>
      <c r="E8" s="54"/>
      <c r="F8" s="40" t="s">
        <v>69</v>
      </c>
      <c r="G8" s="41" t="s">
        <v>70</v>
      </c>
      <c r="H8" s="19" t="s">
        <v>15</v>
      </c>
      <c r="I8" s="18" t="s">
        <v>71</v>
      </c>
      <c r="J8" s="19" t="s">
        <v>15</v>
      </c>
    </row>
    <row r="9" customHeight="1" spans="1:10">
      <c r="A9" s="64"/>
      <c r="B9" s="7"/>
      <c r="C9" s="7"/>
      <c r="D9" s="60"/>
      <c r="E9" s="55"/>
      <c r="F9" s="42"/>
      <c r="G9" s="18" t="s">
        <v>72</v>
      </c>
      <c r="H9" s="19" t="s">
        <v>15</v>
      </c>
      <c r="I9" s="18"/>
      <c r="J9" s="18"/>
    </row>
    <row r="10" customHeight="1" spans="1:10">
      <c r="A10" s="64"/>
      <c r="B10" s="7"/>
      <c r="C10" s="7"/>
      <c r="D10" s="41" t="s">
        <v>24</v>
      </c>
      <c r="E10" s="19"/>
      <c r="F10" s="20" t="s">
        <v>25</v>
      </c>
      <c r="G10" s="41" t="s">
        <v>26</v>
      </c>
      <c r="H10" s="19" t="s">
        <v>15</v>
      </c>
      <c r="I10" s="41" t="s">
        <v>27</v>
      </c>
      <c r="J10" s="19" t="s">
        <v>15</v>
      </c>
    </row>
    <row r="11" customHeight="1" spans="1:10">
      <c r="A11" s="64"/>
      <c r="B11" s="7"/>
      <c r="C11" s="7"/>
      <c r="D11" s="41" t="s">
        <v>28</v>
      </c>
      <c r="E11" s="16"/>
      <c r="F11" s="20" t="s">
        <v>29</v>
      </c>
      <c r="G11" s="41" t="s">
        <v>30</v>
      </c>
      <c r="H11" s="19" t="s">
        <v>15</v>
      </c>
      <c r="I11" s="18" t="s">
        <v>31</v>
      </c>
      <c r="J11" s="19" t="s">
        <v>15</v>
      </c>
    </row>
    <row r="12" customHeight="1" spans="1:10">
      <c r="A12" s="64"/>
      <c r="B12" s="7"/>
      <c r="C12" s="7" t="s">
        <v>32</v>
      </c>
      <c r="D12" s="41" t="s">
        <v>33</v>
      </c>
      <c r="E12" s="19"/>
      <c r="F12" s="20" t="s">
        <v>34</v>
      </c>
      <c r="G12" s="6"/>
      <c r="H12" s="22" t="s">
        <v>73</v>
      </c>
      <c r="I12" s="19" t="s">
        <v>36</v>
      </c>
      <c r="J12" s="18"/>
    </row>
    <row r="13" customHeight="1" spans="1:10">
      <c r="A13" s="64"/>
      <c r="B13" s="7"/>
      <c r="C13" s="7"/>
      <c r="D13" s="41" t="s">
        <v>37</v>
      </c>
      <c r="E13" s="65"/>
      <c r="F13" s="20" t="s">
        <v>34</v>
      </c>
      <c r="G13" s="6"/>
      <c r="H13" s="18" t="s">
        <v>42</v>
      </c>
      <c r="I13" s="19" t="s">
        <v>36</v>
      </c>
      <c r="J13" s="18"/>
    </row>
    <row r="14" customHeight="1" spans="1:10">
      <c r="A14" s="64"/>
      <c r="B14" s="7"/>
      <c r="C14" s="7"/>
      <c r="D14" s="41" t="s">
        <v>40</v>
      </c>
      <c r="E14" s="19"/>
      <c r="F14" s="20" t="s">
        <v>41</v>
      </c>
      <c r="G14" s="6"/>
      <c r="H14" s="18" t="s">
        <v>45</v>
      </c>
      <c r="I14" s="19" t="s">
        <v>36</v>
      </c>
      <c r="J14" s="18"/>
    </row>
    <row r="15" customHeight="1" spans="1:10">
      <c r="A15" s="64"/>
      <c r="B15" s="7"/>
      <c r="C15" s="7"/>
      <c r="D15" s="41" t="s">
        <v>43</v>
      </c>
      <c r="E15" s="16"/>
      <c r="F15" s="17" t="s">
        <v>44</v>
      </c>
      <c r="G15" s="6"/>
      <c r="H15" s="18" t="s">
        <v>47</v>
      </c>
      <c r="I15" s="19" t="s">
        <v>36</v>
      </c>
      <c r="J15" s="18"/>
    </row>
    <row r="16" customHeight="1" spans="1:10">
      <c r="A16" s="64"/>
      <c r="B16" s="7"/>
      <c r="C16" s="7"/>
      <c r="D16" s="41" t="s">
        <v>46</v>
      </c>
      <c r="E16" s="19"/>
      <c r="F16" s="17" t="s">
        <v>44</v>
      </c>
      <c r="H16" s="24" t="s">
        <v>50</v>
      </c>
      <c r="I16" s="18"/>
      <c r="J16" s="24">
        <f>J12+J13+J14+J15</f>
        <v>0</v>
      </c>
    </row>
    <row r="17" customHeight="1" spans="1:7">
      <c r="A17" s="64"/>
      <c r="B17" s="7"/>
      <c r="C17" s="7"/>
      <c r="D17" s="41" t="s">
        <v>48</v>
      </c>
      <c r="E17" s="16"/>
      <c r="F17" s="17" t="s">
        <v>49</v>
      </c>
      <c r="G17" s="6"/>
    </row>
    <row r="18" customHeight="1" spans="1:7">
      <c r="A18" s="64"/>
      <c r="B18" s="7"/>
      <c r="C18" s="7"/>
      <c r="D18" s="41" t="s">
        <v>51</v>
      </c>
      <c r="E18" s="16"/>
      <c r="F18" s="17" t="s">
        <v>52</v>
      </c>
      <c r="G18" s="6"/>
    </row>
    <row r="19" customHeight="1" spans="1:7">
      <c r="A19" s="64"/>
      <c r="B19" s="7"/>
      <c r="C19" s="25" t="s">
        <v>53</v>
      </c>
      <c r="D19" s="41" t="s">
        <v>53</v>
      </c>
      <c r="E19" s="65"/>
      <c r="F19" s="17" t="s">
        <v>44</v>
      </c>
      <c r="G19" s="6"/>
    </row>
    <row r="20" customHeight="1" spans="1:7">
      <c r="A20" s="66"/>
      <c r="B20" s="7"/>
      <c r="C20" s="25" t="s">
        <v>54</v>
      </c>
      <c r="D20" s="41" t="s">
        <v>55</v>
      </c>
      <c r="E20" s="19"/>
      <c r="F20" s="20" t="s">
        <v>56</v>
      </c>
      <c r="G20" s="6"/>
    </row>
    <row r="21" customHeight="1" spans="1:10">
      <c r="A21" s="18"/>
      <c r="B21" s="25"/>
      <c r="C21" s="43" t="s">
        <v>74</v>
      </c>
      <c r="D21" s="18"/>
      <c r="E21" s="67" t="e">
        <f>SUM(E6:E20)/E5</f>
        <v>#DIV/0!</v>
      </c>
      <c r="F21" s="27" t="s">
        <v>75</v>
      </c>
      <c r="H21" s="6"/>
      <c r="I21" s="6"/>
      <c r="J21" s="6"/>
    </row>
    <row r="22" customHeight="1" spans="1:10">
      <c r="A22" s="40" t="s">
        <v>76</v>
      </c>
      <c r="B22" s="28" t="s">
        <v>58</v>
      </c>
      <c r="C22" s="25" t="s">
        <v>59</v>
      </c>
      <c r="D22" s="68">
        <v>0.35</v>
      </c>
      <c r="E22" s="69" t="e">
        <f>E21*1.35</f>
        <v>#DIV/0!</v>
      </c>
      <c r="F22" s="32"/>
      <c r="I22" s="6"/>
      <c r="J22" s="6"/>
    </row>
    <row r="23" customHeight="1" spans="1:10">
      <c r="A23" s="51"/>
      <c r="B23" s="33"/>
      <c r="C23" s="25" t="s">
        <v>60</v>
      </c>
      <c r="D23" s="30">
        <v>0.2</v>
      </c>
      <c r="E23" s="69" t="e">
        <f>E22*1.2</f>
        <v>#DIV/0!</v>
      </c>
      <c r="F23" s="32"/>
      <c r="G23" s="6"/>
      <c r="H23" s="6"/>
      <c r="I23" s="6"/>
      <c r="J23" s="6"/>
    </row>
    <row r="24" customHeight="1" spans="1:10">
      <c r="A24" s="42"/>
      <c r="B24" s="34"/>
      <c r="C24" s="25" t="s">
        <v>61</v>
      </c>
      <c r="D24" s="70">
        <v>0.066</v>
      </c>
      <c r="E24" s="69" t="e">
        <f>E23*1.066</f>
        <v>#DIV/0!</v>
      </c>
      <c r="F24" s="32"/>
      <c r="G24" s="6"/>
      <c r="H24" s="6"/>
      <c r="I24" s="6"/>
      <c r="J24" s="6"/>
    </row>
    <row r="25" customHeight="1" spans="1:10">
      <c r="A25" s="18"/>
      <c r="B25" s="25"/>
      <c r="C25" s="43" t="s">
        <v>77</v>
      </c>
      <c r="D25" s="18"/>
      <c r="E25" s="67"/>
      <c r="F25" s="36"/>
      <c r="G25" s="6"/>
      <c r="H25" s="6"/>
      <c r="I25" s="6"/>
      <c r="J25" s="6"/>
    </row>
    <row r="26" customHeight="1" spans="1:10">
      <c r="A26" s="18"/>
      <c r="B26" s="25"/>
      <c r="C26" s="25"/>
      <c r="D26" s="18"/>
      <c r="E26" s="18"/>
      <c r="F26" s="20"/>
      <c r="G26" s="6"/>
      <c r="H26" s="6"/>
      <c r="I26" s="6"/>
      <c r="J26" s="6"/>
    </row>
    <row r="27" customHeight="1" spans="1:6">
      <c r="A27" s="57"/>
      <c r="B27" s="44"/>
      <c r="C27" s="45"/>
      <c r="D27" s="46"/>
      <c r="E27" s="46"/>
      <c r="F27" s="47"/>
    </row>
    <row r="28" customHeight="1" spans="1:6">
      <c r="A28" s="57"/>
      <c r="B28" s="44"/>
      <c r="C28" s="44"/>
      <c r="D28" s="46"/>
      <c r="E28" s="48"/>
      <c r="F28" s="49"/>
    </row>
  </sheetData>
  <mergeCells count="16">
    <mergeCell ref="A2:F2"/>
    <mergeCell ref="C3:D3"/>
    <mergeCell ref="A4:F4"/>
    <mergeCell ref="A5:D5"/>
    <mergeCell ref="A7:A20"/>
    <mergeCell ref="A22:A24"/>
    <mergeCell ref="B6:B20"/>
    <mergeCell ref="B22:B24"/>
    <mergeCell ref="C6:C11"/>
    <mergeCell ref="C12:C18"/>
    <mergeCell ref="D6:D7"/>
    <mergeCell ref="D8:D9"/>
    <mergeCell ref="E6:E7"/>
    <mergeCell ref="E8:E9"/>
    <mergeCell ref="F6:F7"/>
    <mergeCell ref="F8:F9"/>
  </mergeCells>
  <printOptions horizontalCentered="1"/>
  <pageMargins left="0.393055555555556" right="0.393055555555556" top="0.393055555555556" bottom="0.393055555555556" header="0.393055555555556" footer="0.393055555555556"/>
  <pageSetup paperSize="8" scale="96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  <pageSetUpPr fitToPage="1"/>
  </sheetPr>
  <dimension ref="A1:I29"/>
  <sheetViews>
    <sheetView workbookViewId="0">
      <selection activeCell="F3" sqref="F3"/>
    </sheetView>
  </sheetViews>
  <sheetFormatPr defaultColWidth="9" defaultRowHeight="25" customHeight="1"/>
  <cols>
    <col min="1" max="1" width="9.5" style="1" customWidth="1"/>
    <col min="2" max="2" width="25.375" style="2" customWidth="1"/>
    <col min="3" max="3" width="22" style="2" customWidth="1"/>
    <col min="4" max="4" width="12.875" style="2" customWidth="1"/>
    <col min="5" max="5" width="56.75" style="2" customWidth="1"/>
    <col min="6" max="6" width="12.75" style="2" customWidth="1"/>
    <col min="7" max="7" width="27.375" style="2" customWidth="1"/>
    <col min="8" max="8" width="10.25" style="2" customWidth="1"/>
    <col min="9" max="9" width="11.125" style="2" customWidth="1"/>
    <col min="10" max="16384" width="9" style="2"/>
  </cols>
  <sheetData>
    <row r="1" customHeight="1" spans="1:1">
      <c r="A1" s="3" t="s">
        <v>78</v>
      </c>
    </row>
    <row r="2" customHeight="1" spans="1:9">
      <c r="A2" s="4" t="s">
        <v>79</v>
      </c>
      <c r="B2" s="5"/>
      <c r="C2" s="5"/>
      <c r="D2" s="5"/>
      <c r="E2" s="5"/>
      <c r="F2" s="6"/>
      <c r="G2" s="6"/>
      <c r="H2" s="6"/>
      <c r="I2" s="6"/>
    </row>
    <row r="3" customHeight="1" spans="1:9">
      <c r="A3" s="7" t="s">
        <v>2</v>
      </c>
      <c r="B3" s="8" t="s">
        <v>80</v>
      </c>
      <c r="C3" s="8"/>
      <c r="D3" s="7" t="s">
        <v>4</v>
      </c>
      <c r="E3" s="9" t="s">
        <v>81</v>
      </c>
      <c r="F3" s="10"/>
      <c r="G3" s="11"/>
      <c r="H3" s="6"/>
      <c r="I3" s="6"/>
    </row>
    <row r="4" customHeight="1" spans="1:9">
      <c r="A4" s="8" t="s">
        <v>82</v>
      </c>
      <c r="B4" s="8"/>
      <c r="C4" s="8"/>
      <c r="D4" s="8"/>
      <c r="E4" s="8"/>
      <c r="F4" s="10"/>
      <c r="G4" s="11"/>
      <c r="H4" s="6"/>
      <c r="I4" s="6"/>
    </row>
    <row r="5" customHeight="1" spans="1:9">
      <c r="A5" s="12" t="s">
        <v>83</v>
      </c>
      <c r="B5" s="13"/>
      <c r="C5" s="14"/>
      <c r="D5" s="8"/>
      <c r="E5" s="8" t="s">
        <v>8</v>
      </c>
      <c r="F5" s="6"/>
      <c r="G5" s="6"/>
      <c r="H5" s="6"/>
      <c r="I5" s="6"/>
    </row>
    <row r="6" customHeight="1" spans="1:9">
      <c r="A6" s="7" t="s">
        <v>10</v>
      </c>
      <c r="B6" s="7" t="s">
        <v>11</v>
      </c>
      <c r="C6" s="58" t="s">
        <v>12</v>
      </c>
      <c r="D6" s="59"/>
      <c r="E6" s="37" t="s">
        <v>13</v>
      </c>
      <c r="F6" s="18" t="s">
        <v>14</v>
      </c>
      <c r="G6" s="19" t="s">
        <v>15</v>
      </c>
      <c r="H6" s="18" t="s">
        <v>16</v>
      </c>
      <c r="I6" s="19" t="s">
        <v>15</v>
      </c>
    </row>
    <row r="7" customHeight="1" spans="1:9">
      <c r="A7" s="7"/>
      <c r="B7" s="7"/>
      <c r="C7" s="60"/>
      <c r="D7" s="61"/>
      <c r="E7" s="38"/>
      <c r="F7" s="18" t="s">
        <v>17</v>
      </c>
      <c r="G7" s="19" t="s">
        <v>15</v>
      </c>
      <c r="H7" s="18" t="s">
        <v>18</v>
      </c>
      <c r="I7" s="19" t="s">
        <v>15</v>
      </c>
    </row>
    <row r="8" customHeight="1" spans="1:9">
      <c r="A8" s="7"/>
      <c r="B8" s="7"/>
      <c r="C8" s="58" t="s">
        <v>19</v>
      </c>
      <c r="D8" s="54"/>
      <c r="E8" s="40" t="s">
        <v>84</v>
      </c>
      <c r="F8" s="41" t="s">
        <v>70</v>
      </c>
      <c r="G8" s="19" t="s">
        <v>15</v>
      </c>
      <c r="H8" s="18" t="s">
        <v>71</v>
      </c>
      <c r="I8" s="19" t="s">
        <v>15</v>
      </c>
    </row>
    <row r="9" customHeight="1" spans="1:9">
      <c r="A9" s="7"/>
      <c r="B9" s="7"/>
      <c r="C9" s="60"/>
      <c r="D9" s="55"/>
      <c r="E9" s="42"/>
      <c r="F9" s="18" t="s">
        <v>72</v>
      </c>
      <c r="G9" s="19" t="s">
        <v>15</v>
      </c>
      <c r="H9" s="18"/>
      <c r="I9" s="18"/>
    </row>
    <row r="10" customHeight="1" spans="1:9">
      <c r="A10" s="7"/>
      <c r="B10" s="7"/>
      <c r="C10" s="41" t="s">
        <v>24</v>
      </c>
      <c r="D10" s="18"/>
      <c r="E10" s="20" t="s">
        <v>25</v>
      </c>
      <c r="F10" s="41" t="s">
        <v>26</v>
      </c>
      <c r="G10" s="19" t="s">
        <v>15</v>
      </c>
      <c r="H10" s="41" t="s">
        <v>27</v>
      </c>
      <c r="I10" s="19" t="s">
        <v>15</v>
      </c>
    </row>
    <row r="11" customHeight="1" spans="1:9">
      <c r="A11" s="7"/>
      <c r="B11" s="7"/>
      <c r="C11" s="41" t="s">
        <v>28</v>
      </c>
      <c r="D11" s="21"/>
      <c r="E11" s="20" t="s">
        <v>29</v>
      </c>
      <c r="F11" s="41" t="s">
        <v>30</v>
      </c>
      <c r="G11" s="19" t="s">
        <v>15</v>
      </c>
      <c r="H11" s="18" t="s">
        <v>31</v>
      </c>
      <c r="I11" s="19" t="s">
        <v>15</v>
      </c>
    </row>
    <row r="12" customHeight="1" spans="1:9">
      <c r="A12" s="7"/>
      <c r="B12" s="15" t="s">
        <v>32</v>
      </c>
      <c r="C12" s="41" t="s">
        <v>33</v>
      </c>
      <c r="D12" s="18"/>
      <c r="E12" s="20" t="s">
        <v>34</v>
      </c>
      <c r="F12" s="6"/>
      <c r="G12" s="22" t="s">
        <v>85</v>
      </c>
      <c r="H12" s="19" t="s">
        <v>36</v>
      </c>
      <c r="I12" s="18"/>
    </row>
    <row r="13" customHeight="1" spans="1:9">
      <c r="A13" s="7"/>
      <c r="B13" s="15"/>
      <c r="C13" s="41" t="s">
        <v>37</v>
      </c>
      <c r="D13" s="23"/>
      <c r="E13" s="20" t="s">
        <v>34</v>
      </c>
      <c r="F13" s="6"/>
      <c r="G13" s="22" t="s">
        <v>73</v>
      </c>
      <c r="H13" s="19" t="s">
        <v>36</v>
      </c>
      <c r="I13" s="18"/>
    </row>
    <row r="14" customHeight="1" spans="1:9">
      <c r="A14" s="7"/>
      <c r="B14" s="15"/>
      <c r="C14" s="41" t="s">
        <v>40</v>
      </c>
      <c r="D14" s="18"/>
      <c r="E14" s="20" t="s">
        <v>41</v>
      </c>
      <c r="F14" s="6"/>
      <c r="G14" s="18" t="s">
        <v>42</v>
      </c>
      <c r="H14" s="19" t="s">
        <v>36</v>
      </c>
      <c r="I14" s="18"/>
    </row>
    <row r="15" customHeight="1" spans="1:9">
      <c r="A15" s="7"/>
      <c r="B15" s="15"/>
      <c r="C15" s="41" t="s">
        <v>43</v>
      </c>
      <c r="D15" s="21"/>
      <c r="E15" s="17" t="s">
        <v>44</v>
      </c>
      <c r="F15" s="6"/>
      <c r="G15" s="18" t="s">
        <v>45</v>
      </c>
      <c r="H15" s="19" t="s">
        <v>36</v>
      </c>
      <c r="I15" s="18"/>
    </row>
    <row r="16" customHeight="1" spans="1:9">
      <c r="A16" s="7"/>
      <c r="B16" s="15"/>
      <c r="C16" s="41" t="s">
        <v>46</v>
      </c>
      <c r="D16" s="18"/>
      <c r="E16" s="17" t="s">
        <v>44</v>
      </c>
      <c r="G16" s="18" t="s">
        <v>47</v>
      </c>
      <c r="H16" s="19" t="s">
        <v>36</v>
      </c>
      <c r="I16" s="18"/>
    </row>
    <row r="17" customHeight="1" spans="1:9">
      <c r="A17" s="7"/>
      <c r="B17" s="15"/>
      <c r="C17" s="41" t="s">
        <v>48</v>
      </c>
      <c r="D17" s="21"/>
      <c r="E17" s="17" t="s">
        <v>49</v>
      </c>
      <c r="F17" s="6"/>
      <c r="G17" s="24" t="s">
        <v>50</v>
      </c>
      <c r="H17" s="18"/>
      <c r="I17" s="24">
        <f>SUM(I12:I16)</f>
        <v>0</v>
      </c>
    </row>
    <row r="18" customHeight="1" spans="1:6">
      <c r="A18" s="7"/>
      <c r="B18" s="15"/>
      <c r="C18" s="41" t="s">
        <v>51</v>
      </c>
      <c r="D18" s="21"/>
      <c r="E18" s="17" t="s">
        <v>52</v>
      </c>
      <c r="F18" s="6"/>
    </row>
    <row r="19" customHeight="1" spans="1:5">
      <c r="A19" s="7"/>
      <c r="B19" s="18" t="s">
        <v>86</v>
      </c>
      <c r="C19" s="41" t="s">
        <v>87</v>
      </c>
      <c r="D19" s="21"/>
      <c r="E19" s="17" t="s">
        <v>44</v>
      </c>
    </row>
    <row r="20" customHeight="1" spans="1:6">
      <c r="A20" s="7"/>
      <c r="B20" s="18" t="s">
        <v>53</v>
      </c>
      <c r="C20" s="41" t="s">
        <v>53</v>
      </c>
      <c r="D20" s="23"/>
      <c r="E20" s="17" t="s">
        <v>44</v>
      </c>
      <c r="F20" s="6"/>
    </row>
    <row r="21" customHeight="1" spans="1:9">
      <c r="A21" s="7"/>
      <c r="B21" s="18" t="s">
        <v>54</v>
      </c>
      <c r="C21" s="41" t="s">
        <v>55</v>
      </c>
      <c r="D21" s="18"/>
      <c r="E21" s="20" t="s">
        <v>56</v>
      </c>
      <c r="F21" s="6"/>
      <c r="G21" s="6"/>
      <c r="H21" s="6"/>
      <c r="I21" s="6"/>
    </row>
    <row r="22" customHeight="1" spans="1:9">
      <c r="A22" s="25"/>
      <c r="B22" s="24" t="s">
        <v>88</v>
      </c>
      <c r="C22" s="18"/>
      <c r="D22" s="26" t="e">
        <f>SUM(D6:D21)/D5</f>
        <v>#DIV/0!</v>
      </c>
      <c r="E22" s="27" t="s">
        <v>89</v>
      </c>
      <c r="G22" s="6"/>
      <c r="H22" s="6"/>
      <c r="I22" s="6"/>
    </row>
    <row r="23" customHeight="1" spans="1:9">
      <c r="A23" s="28" t="s">
        <v>90</v>
      </c>
      <c r="B23" s="18" t="s">
        <v>59</v>
      </c>
      <c r="C23" s="30">
        <v>0.35</v>
      </c>
      <c r="D23" s="31" t="e">
        <f>D22*1.35</f>
        <v>#DIV/0!</v>
      </c>
      <c r="E23" s="32"/>
      <c r="G23" s="6"/>
      <c r="H23" s="6"/>
      <c r="I23" s="6"/>
    </row>
    <row r="24" customHeight="1" spans="1:9">
      <c r="A24" s="33"/>
      <c r="B24" s="18" t="s">
        <v>60</v>
      </c>
      <c r="C24" s="30">
        <v>0.2</v>
      </c>
      <c r="D24" s="31" t="e">
        <f>D23*1.2</f>
        <v>#DIV/0!</v>
      </c>
      <c r="E24" s="32"/>
      <c r="F24" s="6"/>
      <c r="G24" s="6"/>
      <c r="H24" s="6"/>
      <c r="I24" s="6"/>
    </row>
    <row r="25" customHeight="1" spans="1:9">
      <c r="A25" s="34"/>
      <c r="B25" s="18" t="s">
        <v>61</v>
      </c>
      <c r="C25" s="35">
        <v>0.066</v>
      </c>
      <c r="D25" s="31" t="e">
        <f>D24*1.066</f>
        <v>#DIV/0!</v>
      </c>
      <c r="E25" s="32"/>
      <c r="F25" s="6"/>
      <c r="G25" s="6"/>
      <c r="H25" s="6"/>
      <c r="I25" s="6"/>
    </row>
    <row r="26" customHeight="1" spans="1:6">
      <c r="A26" s="25"/>
      <c r="B26" s="24" t="s">
        <v>91</v>
      </c>
      <c r="C26" s="18"/>
      <c r="D26" s="26"/>
      <c r="E26" s="36"/>
      <c r="F26" s="6"/>
    </row>
    <row r="27" customHeight="1" spans="1:6">
      <c r="A27" s="25"/>
      <c r="B27" s="18"/>
      <c r="C27" s="18"/>
      <c r="D27" s="18"/>
      <c r="E27" s="20"/>
      <c r="F27" s="6"/>
    </row>
    <row r="28" customHeight="1" spans="1:5">
      <c r="A28" s="44"/>
      <c r="B28" s="46"/>
      <c r="C28" s="46"/>
      <c r="D28" s="46"/>
      <c r="E28" s="47"/>
    </row>
    <row r="29" customHeight="1" spans="1:5">
      <c r="A29" s="44"/>
      <c r="B29" s="57"/>
      <c r="C29" s="46"/>
      <c r="D29" s="48"/>
      <c r="E29" s="49"/>
    </row>
  </sheetData>
  <mergeCells count="14">
    <mergeCell ref="A2:E2"/>
    <mergeCell ref="B3:C3"/>
    <mergeCell ref="A4:E4"/>
    <mergeCell ref="A5:C5"/>
    <mergeCell ref="A6:A21"/>
    <mergeCell ref="A23:A25"/>
    <mergeCell ref="B6:B11"/>
    <mergeCell ref="B12:B18"/>
    <mergeCell ref="C6:C7"/>
    <mergeCell ref="C8:C9"/>
    <mergeCell ref="D6:D7"/>
    <mergeCell ref="D8:D9"/>
    <mergeCell ref="E6:E7"/>
    <mergeCell ref="E8:E9"/>
  </mergeCells>
  <printOptions horizontalCentered="1"/>
  <pageMargins left="0.393055555555556" right="0.393055555555556" top="0.393055555555556" bottom="0.393055555555556" header="0.393055555555556" footer="0.393055555555556"/>
  <pageSetup paperSize="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J30"/>
  <sheetViews>
    <sheetView workbookViewId="0">
      <selection activeCell="F8" sqref="F8:F9"/>
    </sheetView>
  </sheetViews>
  <sheetFormatPr defaultColWidth="9" defaultRowHeight="25" customHeight="1"/>
  <cols>
    <col min="1" max="1" width="9.75" style="2" customWidth="1"/>
    <col min="2" max="2" width="9.125" style="1" customWidth="1"/>
    <col min="3" max="3" width="36.875" style="1" customWidth="1"/>
    <col min="4" max="4" width="21.375" style="2" customWidth="1"/>
    <col min="5" max="5" width="12" style="2" customWidth="1"/>
    <col min="6" max="6" width="52.75" style="2" customWidth="1"/>
    <col min="7" max="7" width="11.875" style="2" customWidth="1"/>
    <col min="8" max="8" width="18.125" style="2" customWidth="1"/>
    <col min="9" max="9" width="12.375" style="2" customWidth="1"/>
    <col min="10" max="10" width="11.875" style="2" customWidth="1"/>
    <col min="11" max="16384" width="9" style="2"/>
  </cols>
  <sheetData>
    <row r="1" customHeight="1" spans="1:1">
      <c r="A1" s="6" t="s">
        <v>92</v>
      </c>
    </row>
    <row r="2" customHeight="1" spans="1:10">
      <c r="A2" s="5" t="s">
        <v>93</v>
      </c>
      <c r="B2" s="4"/>
      <c r="C2" s="4"/>
      <c r="D2" s="5"/>
      <c r="E2" s="5"/>
      <c r="F2" s="5"/>
      <c r="G2" s="6"/>
      <c r="H2" s="6"/>
      <c r="I2" s="6"/>
      <c r="J2" s="6"/>
    </row>
    <row r="3" customHeight="1" spans="1:10">
      <c r="A3" s="7" t="s">
        <v>2</v>
      </c>
      <c r="B3" s="7" t="s">
        <v>65</v>
      </c>
      <c r="C3" s="8" t="s">
        <v>94</v>
      </c>
      <c r="D3" s="8"/>
      <c r="E3" s="7" t="s">
        <v>4</v>
      </c>
      <c r="F3" s="9" t="s">
        <v>95</v>
      </c>
      <c r="G3" s="10"/>
      <c r="H3" s="11"/>
      <c r="I3" s="6"/>
      <c r="J3" s="6"/>
    </row>
    <row r="4" customHeight="1" spans="1:10">
      <c r="A4" s="12" t="s">
        <v>96</v>
      </c>
      <c r="B4" s="13"/>
      <c r="C4" s="13"/>
      <c r="D4" s="13"/>
      <c r="E4" s="13"/>
      <c r="F4" s="14"/>
      <c r="G4" s="10"/>
      <c r="H4" s="11"/>
      <c r="I4" s="6"/>
      <c r="J4" s="6"/>
    </row>
    <row r="5" customHeight="1" spans="1:10">
      <c r="A5" s="12" t="s">
        <v>97</v>
      </c>
      <c r="B5" s="13"/>
      <c r="C5" s="13"/>
      <c r="D5" s="14"/>
      <c r="E5" s="8"/>
      <c r="F5" s="8" t="s">
        <v>8</v>
      </c>
      <c r="G5" s="6"/>
      <c r="H5" s="6"/>
      <c r="I5" s="6"/>
      <c r="J5" s="6"/>
    </row>
    <row r="6" customHeight="1" spans="1:10">
      <c r="A6" s="40" t="s">
        <v>68</v>
      </c>
      <c r="B6" s="7" t="s">
        <v>10</v>
      </c>
      <c r="C6" s="7" t="s">
        <v>11</v>
      </c>
      <c r="D6" s="15" t="s">
        <v>12</v>
      </c>
      <c r="E6" s="50"/>
      <c r="F6" s="17" t="s">
        <v>13</v>
      </c>
      <c r="G6" s="18" t="s">
        <v>14</v>
      </c>
      <c r="H6" s="19" t="s">
        <v>15</v>
      </c>
      <c r="I6" s="18" t="s">
        <v>16</v>
      </c>
      <c r="J6" s="19" t="s">
        <v>15</v>
      </c>
    </row>
    <row r="7" customHeight="1" spans="1:10">
      <c r="A7" s="51"/>
      <c r="B7" s="8"/>
      <c r="C7" s="7"/>
      <c r="D7" s="15"/>
      <c r="E7" s="50"/>
      <c r="F7" s="17"/>
      <c r="G7" s="18" t="s">
        <v>17</v>
      </c>
      <c r="H7" s="19" t="s">
        <v>15</v>
      </c>
      <c r="I7" s="18" t="s">
        <v>18</v>
      </c>
      <c r="J7" s="19" t="s">
        <v>15</v>
      </c>
    </row>
    <row r="8" customHeight="1" spans="1:10">
      <c r="A8" s="51"/>
      <c r="B8" s="8"/>
      <c r="C8" s="7"/>
      <c r="D8" s="15" t="s">
        <v>19</v>
      </c>
      <c r="E8" s="52"/>
      <c r="F8" s="20" t="s">
        <v>98</v>
      </c>
      <c r="G8" s="18" t="s">
        <v>70</v>
      </c>
      <c r="H8" s="19" t="s">
        <v>15</v>
      </c>
      <c r="I8" s="18" t="s">
        <v>71</v>
      </c>
      <c r="J8" s="19" t="s">
        <v>15</v>
      </c>
    </row>
    <row r="9" customHeight="1" spans="1:10">
      <c r="A9" s="51"/>
      <c r="B9" s="8"/>
      <c r="C9" s="7"/>
      <c r="D9" s="15"/>
      <c r="E9" s="52"/>
      <c r="F9" s="20"/>
      <c r="G9" s="18" t="s">
        <v>72</v>
      </c>
      <c r="H9" s="19" t="s">
        <v>15</v>
      </c>
      <c r="I9" s="18"/>
      <c r="J9" s="18"/>
    </row>
    <row r="10" customHeight="1" spans="1:10">
      <c r="A10" s="51"/>
      <c r="B10" s="8"/>
      <c r="C10" s="7"/>
      <c r="D10" s="18" t="s">
        <v>24</v>
      </c>
      <c r="E10" s="53"/>
      <c r="F10" s="20" t="s">
        <v>25</v>
      </c>
      <c r="G10" s="18" t="s">
        <v>26</v>
      </c>
      <c r="H10" s="19" t="s">
        <v>15</v>
      </c>
      <c r="I10" s="18" t="s">
        <v>99</v>
      </c>
      <c r="J10" s="19" t="s">
        <v>15</v>
      </c>
    </row>
    <row r="11" customHeight="1" spans="1:10">
      <c r="A11" s="51"/>
      <c r="B11" s="8"/>
      <c r="C11" s="7"/>
      <c r="D11" s="15" t="s">
        <v>28</v>
      </c>
      <c r="E11" s="52"/>
      <c r="F11" s="40" t="s">
        <v>29</v>
      </c>
      <c r="G11" s="15" t="s">
        <v>30</v>
      </c>
      <c r="H11" s="54" t="s">
        <v>15</v>
      </c>
      <c r="I11" s="15" t="s">
        <v>31</v>
      </c>
      <c r="J11" s="54" t="s">
        <v>15</v>
      </c>
    </row>
    <row r="12" customHeight="1" spans="1:10">
      <c r="A12" s="51"/>
      <c r="B12" s="8"/>
      <c r="C12" s="7"/>
      <c r="D12" s="15"/>
      <c r="E12" s="52"/>
      <c r="F12" s="42"/>
      <c r="G12" s="15"/>
      <c r="H12" s="55"/>
      <c r="I12" s="15"/>
      <c r="J12" s="55"/>
    </row>
    <row r="13" customHeight="1" spans="1:10">
      <c r="A13" s="51"/>
      <c r="B13" s="8"/>
      <c r="C13" s="7" t="s">
        <v>32</v>
      </c>
      <c r="D13" s="15" t="s">
        <v>33</v>
      </c>
      <c r="E13" s="19"/>
      <c r="F13" s="20" t="s">
        <v>34</v>
      </c>
      <c r="G13" s="6"/>
      <c r="H13" s="56" t="s">
        <v>100</v>
      </c>
      <c r="I13" s="55" t="s">
        <v>36</v>
      </c>
      <c r="J13" s="56"/>
    </row>
    <row r="14" customHeight="1" spans="1:10">
      <c r="A14" s="51"/>
      <c r="B14" s="8"/>
      <c r="C14" s="7"/>
      <c r="D14" s="15"/>
      <c r="E14" s="19"/>
      <c r="F14" s="20"/>
      <c r="G14" s="6"/>
      <c r="H14" s="18" t="s">
        <v>101</v>
      </c>
      <c r="I14" s="55" t="s">
        <v>36</v>
      </c>
      <c r="J14" s="18"/>
    </row>
    <row r="15" customHeight="1" spans="1:10">
      <c r="A15" s="51"/>
      <c r="B15" s="8"/>
      <c r="C15" s="7"/>
      <c r="D15" s="18" t="s">
        <v>37</v>
      </c>
      <c r="E15" s="23"/>
      <c r="F15" s="20" t="s">
        <v>34</v>
      </c>
      <c r="G15" s="6"/>
      <c r="H15" s="18" t="s">
        <v>42</v>
      </c>
      <c r="I15" s="55" t="s">
        <v>36</v>
      </c>
      <c r="J15" s="18"/>
    </row>
    <row r="16" customHeight="1" spans="1:10">
      <c r="A16" s="51"/>
      <c r="B16" s="8"/>
      <c r="C16" s="7"/>
      <c r="D16" s="18" t="s">
        <v>40</v>
      </c>
      <c r="E16" s="18"/>
      <c r="F16" s="20" t="s">
        <v>41</v>
      </c>
      <c r="G16" s="6"/>
      <c r="H16" s="18" t="s">
        <v>45</v>
      </c>
      <c r="I16" s="55" t="s">
        <v>36</v>
      </c>
      <c r="J16" s="18"/>
    </row>
    <row r="17" customHeight="1" spans="1:10">
      <c r="A17" s="51"/>
      <c r="B17" s="8"/>
      <c r="C17" s="7"/>
      <c r="D17" s="18" t="s">
        <v>43</v>
      </c>
      <c r="E17" s="21"/>
      <c r="F17" s="17" t="s">
        <v>44</v>
      </c>
      <c r="H17" s="18" t="s">
        <v>47</v>
      </c>
      <c r="I17" s="55" t="s">
        <v>36</v>
      </c>
      <c r="J17" s="18"/>
    </row>
    <row r="18" customHeight="1" spans="1:10">
      <c r="A18" s="51"/>
      <c r="B18" s="8"/>
      <c r="C18" s="7"/>
      <c r="D18" s="18" t="s">
        <v>46</v>
      </c>
      <c r="E18" s="18"/>
      <c r="F18" s="17" t="s">
        <v>44</v>
      </c>
      <c r="G18" s="6"/>
      <c r="H18" s="24" t="s">
        <v>50</v>
      </c>
      <c r="I18" s="18"/>
      <c r="J18" s="24">
        <f>J13+J14+J15+J16+J17</f>
        <v>0</v>
      </c>
    </row>
    <row r="19" customHeight="1" spans="1:7">
      <c r="A19" s="51"/>
      <c r="B19" s="8"/>
      <c r="C19" s="7"/>
      <c r="D19" s="18" t="s">
        <v>48</v>
      </c>
      <c r="E19" s="21"/>
      <c r="F19" s="17" t="s">
        <v>49</v>
      </c>
      <c r="G19" s="6"/>
    </row>
    <row r="20" customHeight="1" spans="1:7">
      <c r="A20" s="51"/>
      <c r="B20" s="8"/>
      <c r="C20" s="7"/>
      <c r="D20" s="18" t="s">
        <v>51</v>
      </c>
      <c r="E20" s="21"/>
      <c r="F20" s="17" t="s">
        <v>52</v>
      </c>
      <c r="G20" s="6"/>
    </row>
    <row r="21" customHeight="1" spans="1:7">
      <c r="A21" s="51"/>
      <c r="B21" s="8"/>
      <c r="C21" s="25" t="s">
        <v>53</v>
      </c>
      <c r="D21" s="18" t="s">
        <v>53</v>
      </c>
      <c r="E21" s="23"/>
      <c r="F21" s="17" t="s">
        <v>44</v>
      </c>
      <c r="G21" s="6"/>
    </row>
    <row r="22" customHeight="1" spans="1:10">
      <c r="A22" s="42"/>
      <c r="B22" s="8"/>
      <c r="C22" s="25" t="s">
        <v>54</v>
      </c>
      <c r="D22" s="18" t="s">
        <v>55</v>
      </c>
      <c r="E22" s="18"/>
      <c r="F22" s="20" t="s">
        <v>56</v>
      </c>
      <c r="H22" s="6"/>
      <c r="I22" s="6"/>
      <c r="J22" s="6"/>
    </row>
    <row r="23" customHeight="1" spans="1:10">
      <c r="A23" s="18"/>
      <c r="B23" s="25"/>
      <c r="C23" s="43" t="s">
        <v>102</v>
      </c>
      <c r="D23" s="18"/>
      <c r="E23" s="26" t="e">
        <f>SUM(E6:E22)/E5</f>
        <v>#DIV/0!</v>
      </c>
      <c r="F23" s="27" t="s">
        <v>103</v>
      </c>
      <c r="H23" s="6"/>
      <c r="I23" s="6"/>
      <c r="J23" s="6"/>
    </row>
    <row r="24" customHeight="1" spans="1:10">
      <c r="A24" s="40" t="s">
        <v>76</v>
      </c>
      <c r="B24" s="28" t="s">
        <v>104</v>
      </c>
      <c r="C24" s="25" t="s">
        <v>59</v>
      </c>
      <c r="D24" s="30">
        <v>0.35</v>
      </c>
      <c r="E24" s="31" t="e">
        <f>E23*1.35</f>
        <v>#DIV/0!</v>
      </c>
      <c r="F24" s="32"/>
      <c r="G24" s="6"/>
      <c r="H24" s="6"/>
      <c r="I24" s="6"/>
      <c r="J24" s="6"/>
    </row>
    <row r="25" customHeight="1" spans="1:10">
      <c r="A25" s="51"/>
      <c r="B25" s="33"/>
      <c r="C25" s="25" t="s">
        <v>60</v>
      </c>
      <c r="D25" s="30">
        <v>0.2</v>
      </c>
      <c r="E25" s="31" t="e">
        <f>E24*1.2</f>
        <v>#DIV/0!</v>
      </c>
      <c r="F25" s="32"/>
      <c r="G25" s="6"/>
      <c r="H25" s="6"/>
      <c r="I25" s="6"/>
      <c r="J25" s="6"/>
    </row>
    <row r="26" customHeight="1" spans="1:10">
      <c r="A26" s="42"/>
      <c r="B26" s="34"/>
      <c r="C26" s="25" t="s">
        <v>61</v>
      </c>
      <c r="D26" s="35">
        <v>0.066</v>
      </c>
      <c r="E26" s="31" t="e">
        <f>E25*1.066</f>
        <v>#DIV/0!</v>
      </c>
      <c r="F26" s="32"/>
      <c r="G26" s="6"/>
      <c r="H26" s="6"/>
      <c r="I26" s="6"/>
      <c r="J26" s="6"/>
    </row>
    <row r="27" customHeight="1" spans="1:7">
      <c r="A27" s="18"/>
      <c r="B27" s="25"/>
      <c r="C27" s="43" t="s">
        <v>105</v>
      </c>
      <c r="D27" s="18"/>
      <c r="E27" s="26"/>
      <c r="F27" s="36"/>
      <c r="G27" s="6"/>
    </row>
    <row r="28" customHeight="1" spans="1:6">
      <c r="A28" s="18"/>
      <c r="B28" s="25"/>
      <c r="C28" s="25"/>
      <c r="D28" s="18"/>
      <c r="E28" s="18"/>
      <c r="F28" s="20"/>
    </row>
    <row r="29" customHeight="1" spans="1:6">
      <c r="A29" s="57"/>
      <c r="B29" s="44"/>
      <c r="C29" s="45"/>
      <c r="D29" s="46"/>
      <c r="E29" s="46"/>
      <c r="F29" s="47"/>
    </row>
    <row r="30" customHeight="1" spans="1:6">
      <c r="A30" s="57"/>
      <c r="B30" s="44"/>
      <c r="C30" s="44"/>
      <c r="D30" s="46"/>
      <c r="E30" s="48"/>
      <c r="F30" s="49"/>
    </row>
  </sheetData>
  <mergeCells count="26">
    <mergeCell ref="A2:F2"/>
    <mergeCell ref="C3:D3"/>
    <mergeCell ref="A4:F4"/>
    <mergeCell ref="A5:D5"/>
    <mergeCell ref="A6:A22"/>
    <mergeCell ref="A24:A26"/>
    <mergeCell ref="B6:B22"/>
    <mergeCell ref="B24:B26"/>
    <mergeCell ref="C6:C12"/>
    <mergeCell ref="C13:C20"/>
    <mergeCell ref="D6:D7"/>
    <mergeCell ref="D8:D9"/>
    <mergeCell ref="D11:D12"/>
    <mergeCell ref="D13:D14"/>
    <mergeCell ref="E6:E7"/>
    <mergeCell ref="E8:E9"/>
    <mergeCell ref="E11:E12"/>
    <mergeCell ref="E13:E14"/>
    <mergeCell ref="F6:F7"/>
    <mergeCell ref="F8:F9"/>
    <mergeCell ref="F11:F12"/>
    <mergeCell ref="F13:F14"/>
    <mergeCell ref="G11:G12"/>
    <mergeCell ref="H11:H12"/>
    <mergeCell ref="I11:I12"/>
    <mergeCell ref="J11:J12"/>
  </mergeCells>
  <printOptions horizontalCentered="1"/>
  <pageMargins left="0.393055555555556" right="0.393055555555556" top="0.393055555555556" bottom="0.393055555555556" header="0.393055555555556" footer="0.393055555555556"/>
  <pageSetup paperSize="8" scale="96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I28"/>
  <sheetViews>
    <sheetView topLeftCell="C1" workbookViewId="0">
      <selection activeCell="A2" sqref="A2:E2"/>
    </sheetView>
  </sheetViews>
  <sheetFormatPr defaultColWidth="9" defaultRowHeight="25" customHeight="1"/>
  <cols>
    <col min="1" max="1" width="11.25" style="1" customWidth="1"/>
    <col min="2" max="2" width="29.75" style="1" customWidth="1"/>
    <col min="3" max="3" width="21.875" style="2" customWidth="1"/>
    <col min="4" max="4" width="14.625" style="2" customWidth="1"/>
    <col min="5" max="5" width="51.625" style="2" customWidth="1"/>
    <col min="6" max="6" width="12.125" style="2" customWidth="1"/>
    <col min="7" max="7" width="23.25" style="2" customWidth="1"/>
    <col min="8" max="8" width="11.75" style="2" customWidth="1"/>
    <col min="9" max="9" width="11.5" style="2" customWidth="1"/>
    <col min="10" max="16384" width="9" style="2"/>
  </cols>
  <sheetData>
    <row r="1" customHeight="1" spans="1:1">
      <c r="A1" s="3" t="s">
        <v>106</v>
      </c>
    </row>
    <row r="2" customHeight="1" spans="1:9">
      <c r="A2" s="4" t="s">
        <v>107</v>
      </c>
      <c r="B2" s="4"/>
      <c r="C2" s="5"/>
      <c r="D2" s="5"/>
      <c r="E2" s="5"/>
      <c r="F2" s="6"/>
      <c r="G2" s="6"/>
      <c r="H2" s="6"/>
      <c r="I2" s="6"/>
    </row>
    <row r="3" customHeight="1" spans="1:9">
      <c r="A3" s="7" t="s">
        <v>2</v>
      </c>
      <c r="B3" s="8" t="s">
        <v>108</v>
      </c>
      <c r="C3" s="8"/>
      <c r="D3" s="7" t="s">
        <v>4</v>
      </c>
      <c r="E3" s="9" t="s">
        <v>67</v>
      </c>
      <c r="F3" s="10"/>
      <c r="G3" s="11"/>
      <c r="H3" s="6"/>
      <c r="I3" s="6"/>
    </row>
    <row r="4" customHeight="1" spans="1:9">
      <c r="A4" s="9" t="s">
        <v>6</v>
      </c>
      <c r="B4" s="9"/>
      <c r="C4" s="9"/>
      <c r="D4" s="9"/>
      <c r="E4" s="9"/>
      <c r="F4" s="10"/>
      <c r="G4" s="11"/>
      <c r="H4" s="6"/>
      <c r="I4" s="6"/>
    </row>
    <row r="5" customHeight="1" spans="1:9">
      <c r="A5" s="12" t="s">
        <v>7</v>
      </c>
      <c r="B5" s="13"/>
      <c r="C5" s="14"/>
      <c r="D5" s="8"/>
      <c r="E5" s="8" t="s">
        <v>8</v>
      </c>
      <c r="F5" s="6"/>
      <c r="G5" s="6"/>
      <c r="H5" s="6"/>
      <c r="I5" s="6"/>
    </row>
    <row r="6" customHeight="1" spans="1:9">
      <c r="A6" s="7" t="s">
        <v>10</v>
      </c>
      <c r="B6" s="7" t="s">
        <v>11</v>
      </c>
      <c r="C6" s="15" t="s">
        <v>12</v>
      </c>
      <c r="D6" s="16"/>
      <c r="E6" s="37" t="s">
        <v>13</v>
      </c>
      <c r="F6" s="18" t="s">
        <v>14</v>
      </c>
      <c r="G6" s="19" t="s">
        <v>15</v>
      </c>
      <c r="H6" s="18" t="s">
        <v>16</v>
      </c>
      <c r="I6" s="19" t="s">
        <v>15</v>
      </c>
    </row>
    <row r="7" customHeight="1" spans="1:9">
      <c r="A7" s="7"/>
      <c r="B7" s="7"/>
      <c r="C7" s="15"/>
      <c r="D7" s="16"/>
      <c r="E7" s="38"/>
      <c r="F7" s="18" t="s">
        <v>17</v>
      </c>
      <c r="G7" s="19" t="s">
        <v>15</v>
      </c>
      <c r="H7" s="39" t="s">
        <v>18</v>
      </c>
      <c r="I7" s="19" t="s">
        <v>15</v>
      </c>
    </row>
    <row r="8" customHeight="1" spans="1:9">
      <c r="A8" s="7"/>
      <c r="B8" s="7"/>
      <c r="C8" s="15" t="s">
        <v>19</v>
      </c>
      <c r="D8" s="19"/>
      <c r="E8" s="40" t="s">
        <v>109</v>
      </c>
      <c r="F8" s="41" t="s">
        <v>70</v>
      </c>
      <c r="G8" s="19" t="s">
        <v>15</v>
      </c>
      <c r="H8" s="41" t="s">
        <v>71</v>
      </c>
      <c r="I8" s="19" t="s">
        <v>15</v>
      </c>
    </row>
    <row r="9" customHeight="1" spans="1:9">
      <c r="A9" s="7"/>
      <c r="B9" s="7"/>
      <c r="C9" s="15"/>
      <c r="D9" s="19"/>
      <c r="E9" s="42"/>
      <c r="F9" s="18" t="s">
        <v>72</v>
      </c>
      <c r="G9" s="19" t="s">
        <v>15</v>
      </c>
      <c r="H9" s="18"/>
      <c r="I9" s="18"/>
    </row>
    <row r="10" customHeight="1" spans="1:9">
      <c r="A10" s="7"/>
      <c r="B10" s="7"/>
      <c r="C10" s="18" t="s">
        <v>24</v>
      </c>
      <c r="D10" s="18"/>
      <c r="E10" s="20" t="s">
        <v>25</v>
      </c>
      <c r="F10" s="41" t="s">
        <v>26</v>
      </c>
      <c r="G10" s="19" t="s">
        <v>15</v>
      </c>
      <c r="H10" s="41" t="s">
        <v>27</v>
      </c>
      <c r="I10" s="19" t="s">
        <v>15</v>
      </c>
    </row>
    <row r="11" customHeight="1" spans="1:9">
      <c r="A11" s="7"/>
      <c r="B11" s="7"/>
      <c r="C11" s="18" t="s">
        <v>28</v>
      </c>
      <c r="D11" s="21"/>
      <c r="E11" s="20" t="s">
        <v>29</v>
      </c>
      <c r="F11" s="41" t="s">
        <v>30</v>
      </c>
      <c r="G11" s="19" t="s">
        <v>15</v>
      </c>
      <c r="H11" s="18" t="s">
        <v>31</v>
      </c>
      <c r="I11" s="19" t="s">
        <v>15</v>
      </c>
    </row>
    <row r="12" customHeight="1" spans="1:9">
      <c r="A12" s="7"/>
      <c r="B12" s="7" t="s">
        <v>32</v>
      </c>
      <c r="C12" s="18" t="s">
        <v>33</v>
      </c>
      <c r="D12" s="18"/>
      <c r="E12" s="20" t="s">
        <v>34</v>
      </c>
      <c r="F12" s="6"/>
      <c r="G12" s="22" t="s">
        <v>110</v>
      </c>
      <c r="H12" s="19" t="s">
        <v>36</v>
      </c>
      <c r="I12" s="18"/>
    </row>
    <row r="13" customHeight="1" spans="1:9">
      <c r="A13" s="7"/>
      <c r="B13" s="7"/>
      <c r="C13" s="18" t="s">
        <v>37</v>
      </c>
      <c r="D13" s="23"/>
      <c r="E13" s="20" t="s">
        <v>34</v>
      </c>
      <c r="F13" s="6"/>
      <c r="G13" s="18" t="s">
        <v>42</v>
      </c>
      <c r="H13" s="19" t="s">
        <v>36</v>
      </c>
      <c r="I13" s="18"/>
    </row>
    <row r="14" customHeight="1" spans="1:9">
      <c r="A14" s="7"/>
      <c r="B14" s="7"/>
      <c r="C14" s="18" t="s">
        <v>40</v>
      </c>
      <c r="D14" s="18"/>
      <c r="E14" s="20" t="s">
        <v>41</v>
      </c>
      <c r="F14" s="6"/>
      <c r="G14" s="18" t="s">
        <v>45</v>
      </c>
      <c r="H14" s="19" t="s">
        <v>36</v>
      </c>
      <c r="I14" s="18"/>
    </row>
    <row r="15" customHeight="1" spans="1:9">
      <c r="A15" s="7"/>
      <c r="B15" s="7"/>
      <c r="C15" s="18" t="s">
        <v>43</v>
      </c>
      <c r="D15" s="21"/>
      <c r="E15" s="17" t="s">
        <v>44</v>
      </c>
      <c r="F15" s="6"/>
      <c r="G15" s="18" t="s">
        <v>47</v>
      </c>
      <c r="H15" s="19" t="s">
        <v>36</v>
      </c>
      <c r="I15" s="18"/>
    </row>
    <row r="16" customHeight="1" spans="1:9">
      <c r="A16" s="7"/>
      <c r="B16" s="7"/>
      <c r="C16" s="18" t="s">
        <v>46</v>
      </c>
      <c r="D16" s="18"/>
      <c r="E16" s="17" t="s">
        <v>44</v>
      </c>
      <c r="G16" s="24" t="s">
        <v>50</v>
      </c>
      <c r="H16" s="18"/>
      <c r="I16" s="24">
        <f>SUM(I12:I15)</f>
        <v>0</v>
      </c>
    </row>
    <row r="17" customHeight="1" spans="1:6">
      <c r="A17" s="7"/>
      <c r="B17" s="7"/>
      <c r="C17" s="18" t="s">
        <v>48</v>
      </c>
      <c r="D17" s="21"/>
      <c r="E17" s="17" t="s">
        <v>49</v>
      </c>
      <c r="F17" s="6"/>
    </row>
    <row r="18" customHeight="1" spans="1:6">
      <c r="A18" s="7"/>
      <c r="B18" s="7"/>
      <c r="C18" s="18" t="s">
        <v>51</v>
      </c>
      <c r="D18" s="21"/>
      <c r="E18" s="17" t="s">
        <v>52</v>
      </c>
      <c r="F18" s="6"/>
    </row>
    <row r="19" customHeight="1" spans="1:6">
      <c r="A19" s="7"/>
      <c r="B19" s="25" t="s">
        <v>53</v>
      </c>
      <c r="C19" s="18" t="s">
        <v>53</v>
      </c>
      <c r="D19" s="23"/>
      <c r="E19" s="17" t="s">
        <v>44</v>
      </c>
      <c r="F19" s="6"/>
    </row>
    <row r="20" customHeight="1" spans="1:9">
      <c r="A20" s="7"/>
      <c r="B20" s="25" t="s">
        <v>54</v>
      </c>
      <c r="C20" s="18" t="s">
        <v>55</v>
      </c>
      <c r="D20" s="18"/>
      <c r="E20" s="20" t="s">
        <v>56</v>
      </c>
      <c r="F20" s="6"/>
      <c r="G20" s="6"/>
      <c r="H20" s="6"/>
      <c r="I20" s="6"/>
    </row>
    <row r="21" customHeight="1" spans="1:9">
      <c r="A21" s="25"/>
      <c r="B21" s="43" t="s">
        <v>111</v>
      </c>
      <c r="C21" s="18"/>
      <c r="D21" s="26" t="e">
        <f>SUM(D6:D20)/D5</f>
        <v>#DIV/0!</v>
      </c>
      <c r="E21" s="27" t="s">
        <v>75</v>
      </c>
      <c r="G21" s="6"/>
      <c r="H21" s="6"/>
      <c r="I21" s="6"/>
    </row>
    <row r="22" customHeight="1" spans="1:9">
      <c r="A22" s="28" t="s">
        <v>112</v>
      </c>
      <c r="B22" s="25" t="s">
        <v>59</v>
      </c>
      <c r="C22" s="30">
        <v>0.35</v>
      </c>
      <c r="D22" s="31" t="e">
        <f>D21*1.35</f>
        <v>#DIV/0!</v>
      </c>
      <c r="E22" s="32"/>
      <c r="G22" s="6"/>
      <c r="H22" s="6"/>
      <c r="I22" s="6"/>
    </row>
    <row r="23" customHeight="1" spans="1:9">
      <c r="A23" s="33"/>
      <c r="B23" s="25" t="s">
        <v>60</v>
      </c>
      <c r="C23" s="30">
        <v>0.2</v>
      </c>
      <c r="D23" s="31" t="e">
        <f>D22*1.2</f>
        <v>#DIV/0!</v>
      </c>
      <c r="E23" s="32"/>
      <c r="F23" s="6"/>
      <c r="G23" s="6"/>
      <c r="H23" s="6"/>
      <c r="I23" s="6"/>
    </row>
    <row r="24" customHeight="1" spans="1:9">
      <c r="A24" s="34"/>
      <c r="B24" s="25" t="s">
        <v>61</v>
      </c>
      <c r="C24" s="35">
        <v>0.066</v>
      </c>
      <c r="D24" s="31" t="e">
        <f>D23*1.066</f>
        <v>#DIV/0!</v>
      </c>
      <c r="E24" s="32"/>
      <c r="F24" s="6"/>
      <c r="G24" s="6"/>
      <c r="H24" s="6"/>
      <c r="I24" s="6"/>
    </row>
    <row r="25" customHeight="1" spans="1:6">
      <c r="A25" s="25"/>
      <c r="B25" s="43" t="s">
        <v>62</v>
      </c>
      <c r="C25" s="18"/>
      <c r="D25" s="26"/>
      <c r="E25" s="36"/>
      <c r="F25" s="6"/>
    </row>
    <row r="26" customHeight="1" spans="1:6">
      <c r="A26" s="25"/>
      <c r="B26" s="25"/>
      <c r="C26" s="18"/>
      <c r="D26" s="18"/>
      <c r="E26" s="20"/>
      <c r="F26" s="6"/>
    </row>
    <row r="27" customHeight="1" spans="1:5">
      <c r="A27" s="44"/>
      <c r="B27" s="45"/>
      <c r="C27" s="46"/>
      <c r="D27" s="46"/>
      <c r="E27" s="47"/>
    </row>
    <row r="28" customHeight="1" spans="1:5">
      <c r="A28" s="44"/>
      <c r="B28" s="44"/>
      <c r="C28" s="46"/>
      <c r="D28" s="48"/>
      <c r="E28" s="49"/>
    </row>
  </sheetData>
  <mergeCells count="14">
    <mergeCell ref="A2:E2"/>
    <mergeCell ref="B3:C3"/>
    <mergeCell ref="A4:E4"/>
    <mergeCell ref="A5:C5"/>
    <mergeCell ref="A6:A20"/>
    <mergeCell ref="A22:A24"/>
    <mergeCell ref="B6:B11"/>
    <mergeCell ref="B12:B18"/>
    <mergeCell ref="C6:C7"/>
    <mergeCell ref="C8:C9"/>
    <mergeCell ref="D6:D7"/>
    <mergeCell ref="D8:D9"/>
    <mergeCell ref="E6:E7"/>
    <mergeCell ref="E8:E9"/>
  </mergeCells>
  <printOptions horizontalCentered="1"/>
  <pageMargins left="0.393055555555556" right="0.393055555555556" top="0.393055555555556" bottom="0.393055555555556" header="0.393055555555556" footer="0.393055555555556"/>
  <pageSetup paperSize="8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26"/>
  <sheetViews>
    <sheetView tabSelected="1" topLeftCell="C1" workbookViewId="0">
      <selection activeCell="I7" sqref="I7"/>
    </sheetView>
  </sheetViews>
  <sheetFormatPr defaultColWidth="9" defaultRowHeight="25" customHeight="1"/>
  <cols>
    <col min="1" max="1" width="11.25" style="1" customWidth="1"/>
    <col min="2" max="2" width="29.375" style="2" customWidth="1"/>
    <col min="3" max="3" width="21.375" style="2" customWidth="1"/>
    <col min="4" max="4" width="12.5" style="2" customWidth="1"/>
    <col min="5" max="5" width="51.125" style="2" customWidth="1"/>
    <col min="6" max="6" width="13.75" style="2" customWidth="1"/>
    <col min="7" max="7" width="26.875" style="2" customWidth="1"/>
    <col min="8" max="8" width="15.75" style="2" customWidth="1"/>
    <col min="9" max="9" width="11.375" style="2" customWidth="1"/>
    <col min="10" max="16384" width="9" style="2"/>
  </cols>
  <sheetData>
    <row r="1" customHeight="1" spans="1:1">
      <c r="A1" s="3" t="s">
        <v>113</v>
      </c>
    </row>
    <row r="2" customHeight="1" spans="1:9">
      <c r="A2" s="4" t="s">
        <v>114</v>
      </c>
      <c r="B2" s="5"/>
      <c r="C2" s="5"/>
      <c r="D2" s="5"/>
      <c r="E2" s="5"/>
      <c r="F2" s="6"/>
      <c r="G2" s="6"/>
      <c r="H2" s="6"/>
      <c r="I2" s="6"/>
    </row>
    <row r="3" customHeight="1" spans="1:9">
      <c r="A3" s="7" t="s">
        <v>2</v>
      </c>
      <c r="B3" s="8" t="s">
        <v>115</v>
      </c>
      <c r="C3" s="8"/>
      <c r="D3" s="7" t="s">
        <v>4</v>
      </c>
      <c r="E3" s="9" t="s">
        <v>67</v>
      </c>
      <c r="F3" s="10"/>
      <c r="G3" s="11"/>
      <c r="H3" s="6"/>
      <c r="I3" s="6"/>
    </row>
    <row r="4" customHeight="1" spans="1:9">
      <c r="A4" s="8" t="s">
        <v>6</v>
      </c>
      <c r="B4" s="8"/>
      <c r="C4" s="8"/>
      <c r="D4" s="8"/>
      <c r="E4" s="8"/>
      <c r="F4" s="10"/>
      <c r="G4" s="11"/>
      <c r="H4" s="6"/>
      <c r="I4" s="6"/>
    </row>
    <row r="5" customHeight="1" spans="1:9">
      <c r="A5" s="12" t="s">
        <v>7</v>
      </c>
      <c r="B5" s="13"/>
      <c r="C5" s="14"/>
      <c r="D5" s="8"/>
      <c r="E5" s="8" t="s">
        <v>8</v>
      </c>
      <c r="F5" s="6"/>
      <c r="G5" s="6"/>
      <c r="H5" s="6"/>
      <c r="I5" s="6"/>
    </row>
    <row r="6" customHeight="1" spans="1:9">
      <c r="A6" s="7" t="s">
        <v>10</v>
      </c>
      <c r="B6" s="7" t="s">
        <v>11</v>
      </c>
      <c r="C6" s="15" t="s">
        <v>12</v>
      </c>
      <c r="D6" s="16"/>
      <c r="E6" s="17" t="s">
        <v>13</v>
      </c>
      <c r="F6" s="18" t="s">
        <v>14</v>
      </c>
      <c r="G6" s="19" t="s">
        <v>15</v>
      </c>
      <c r="H6" s="18" t="s">
        <v>16</v>
      </c>
      <c r="I6" s="19" t="s">
        <v>15</v>
      </c>
    </row>
    <row r="7" customHeight="1" spans="1:9">
      <c r="A7" s="7"/>
      <c r="B7" s="7"/>
      <c r="C7" s="15"/>
      <c r="D7" s="16"/>
      <c r="E7" s="17"/>
      <c r="F7" s="18" t="s">
        <v>17</v>
      </c>
      <c r="G7" s="19" t="s">
        <v>15</v>
      </c>
      <c r="H7" s="18" t="s">
        <v>18</v>
      </c>
      <c r="I7" s="19" t="s">
        <v>15</v>
      </c>
    </row>
    <row r="8" customHeight="1" spans="1:9">
      <c r="A8" s="7"/>
      <c r="B8" s="7"/>
      <c r="C8" s="15" t="s">
        <v>19</v>
      </c>
      <c r="D8" s="19"/>
      <c r="E8" s="20" t="s">
        <v>116</v>
      </c>
      <c r="F8" s="18" t="s">
        <v>70</v>
      </c>
      <c r="G8" s="19" t="s">
        <v>15</v>
      </c>
      <c r="H8" s="18" t="s">
        <v>71</v>
      </c>
      <c r="I8" s="19" t="s">
        <v>15</v>
      </c>
    </row>
    <row r="9" customHeight="1" spans="1:9">
      <c r="A9" s="7"/>
      <c r="B9" s="7"/>
      <c r="C9" s="15"/>
      <c r="D9" s="19"/>
      <c r="E9" s="20"/>
      <c r="F9" s="18" t="s">
        <v>72</v>
      </c>
      <c r="G9" s="19" t="s">
        <v>15</v>
      </c>
      <c r="H9" s="18"/>
      <c r="I9" s="18"/>
    </row>
    <row r="10" customHeight="1" spans="1:9">
      <c r="A10" s="7"/>
      <c r="B10" s="7"/>
      <c r="C10" s="18" t="s">
        <v>24</v>
      </c>
      <c r="D10" s="18"/>
      <c r="E10" s="20" t="s">
        <v>25</v>
      </c>
      <c r="F10" s="18" t="s">
        <v>26</v>
      </c>
      <c r="G10" s="19" t="s">
        <v>15</v>
      </c>
      <c r="H10" s="18" t="s">
        <v>27</v>
      </c>
      <c r="I10" s="19" t="s">
        <v>15</v>
      </c>
    </row>
    <row r="11" customHeight="1" spans="1:9">
      <c r="A11" s="7"/>
      <c r="B11" s="7"/>
      <c r="C11" s="18" t="s">
        <v>28</v>
      </c>
      <c r="D11" s="21"/>
      <c r="E11" s="20" t="s">
        <v>29</v>
      </c>
      <c r="F11" s="18" t="s">
        <v>30</v>
      </c>
      <c r="G11" s="19" t="s">
        <v>15</v>
      </c>
      <c r="H11" s="18" t="s">
        <v>31</v>
      </c>
      <c r="I11" s="19" t="s">
        <v>15</v>
      </c>
    </row>
    <row r="12" customHeight="1" spans="1:9">
      <c r="A12" s="7"/>
      <c r="B12" s="20" t="s">
        <v>32</v>
      </c>
      <c r="C12" s="18" t="s">
        <v>33</v>
      </c>
      <c r="D12" s="18"/>
      <c r="E12" s="20" t="s">
        <v>34</v>
      </c>
      <c r="F12" s="6"/>
      <c r="G12" s="22" t="s">
        <v>73</v>
      </c>
      <c r="H12" s="19" t="s">
        <v>36</v>
      </c>
      <c r="I12" s="18"/>
    </row>
    <row r="13" customHeight="1" spans="1:9">
      <c r="A13" s="7"/>
      <c r="B13" s="20"/>
      <c r="C13" s="18" t="s">
        <v>37</v>
      </c>
      <c r="D13" s="23"/>
      <c r="E13" s="20" t="s">
        <v>34</v>
      </c>
      <c r="F13" s="6"/>
      <c r="G13" s="18" t="s">
        <v>42</v>
      </c>
      <c r="H13" s="19" t="s">
        <v>36</v>
      </c>
      <c r="I13" s="18"/>
    </row>
    <row r="14" customHeight="1" spans="1:9">
      <c r="A14" s="7"/>
      <c r="B14" s="20"/>
      <c r="C14" s="18" t="s">
        <v>40</v>
      </c>
      <c r="D14" s="18"/>
      <c r="E14" s="20" t="s">
        <v>41</v>
      </c>
      <c r="F14" s="6"/>
      <c r="G14" s="18" t="s">
        <v>45</v>
      </c>
      <c r="H14" s="19" t="s">
        <v>36</v>
      </c>
      <c r="I14" s="18"/>
    </row>
    <row r="15" customHeight="1" spans="1:9">
      <c r="A15" s="7"/>
      <c r="B15" s="20"/>
      <c r="C15" s="18" t="s">
        <v>43</v>
      </c>
      <c r="D15" s="21"/>
      <c r="E15" s="17" t="s">
        <v>44</v>
      </c>
      <c r="F15" s="6"/>
      <c r="G15" s="18" t="s">
        <v>47</v>
      </c>
      <c r="H15" s="19" t="s">
        <v>36</v>
      </c>
      <c r="I15" s="18"/>
    </row>
    <row r="16" customHeight="1" spans="1:9">
      <c r="A16" s="7"/>
      <c r="B16" s="20"/>
      <c r="C16" s="18" t="s">
        <v>46</v>
      </c>
      <c r="D16" s="18"/>
      <c r="E16" s="17" t="s">
        <v>44</v>
      </c>
      <c r="G16" s="24" t="s">
        <v>50</v>
      </c>
      <c r="H16" s="18"/>
      <c r="I16" s="24">
        <f>I12+I13+I14+I15</f>
        <v>0</v>
      </c>
    </row>
    <row r="17" customHeight="1" spans="1:6">
      <c r="A17" s="7"/>
      <c r="B17" s="20"/>
      <c r="C17" s="18" t="s">
        <v>48</v>
      </c>
      <c r="D17" s="21"/>
      <c r="E17" s="17" t="s">
        <v>49</v>
      </c>
      <c r="F17" s="6"/>
    </row>
    <row r="18" customHeight="1" spans="1:6">
      <c r="A18" s="7"/>
      <c r="B18" s="20"/>
      <c r="C18" s="18" t="s">
        <v>51</v>
      </c>
      <c r="D18" s="21"/>
      <c r="E18" s="17" t="s">
        <v>52</v>
      </c>
      <c r="F18" s="6"/>
    </row>
    <row r="19" customHeight="1" spans="1:6">
      <c r="A19" s="7"/>
      <c r="B19" s="18" t="s">
        <v>53</v>
      </c>
      <c r="C19" s="18" t="s">
        <v>53</v>
      </c>
      <c r="D19" s="23"/>
      <c r="E19" s="17" t="s">
        <v>44</v>
      </c>
      <c r="F19" s="6"/>
    </row>
    <row r="20" customHeight="1" spans="1:9">
      <c r="A20" s="7"/>
      <c r="B20" s="18" t="s">
        <v>54</v>
      </c>
      <c r="C20" s="18" t="s">
        <v>55</v>
      </c>
      <c r="D20" s="18"/>
      <c r="E20" s="20" t="s">
        <v>56</v>
      </c>
      <c r="F20" s="6"/>
      <c r="G20" s="6"/>
      <c r="H20" s="6"/>
      <c r="I20" s="6"/>
    </row>
    <row r="21" customHeight="1" spans="1:9">
      <c r="A21" s="25"/>
      <c r="B21" s="24" t="s">
        <v>117</v>
      </c>
      <c r="C21" s="18"/>
      <c r="D21" s="26" t="e">
        <f>SUM(D6:D20)/D5</f>
        <v>#DIV/0!</v>
      </c>
      <c r="E21" s="27" t="s">
        <v>75</v>
      </c>
      <c r="G21" s="6"/>
      <c r="H21" s="6"/>
      <c r="I21" s="6"/>
    </row>
    <row r="22" customHeight="1" spans="1:9">
      <c r="A22" s="28" t="s">
        <v>112</v>
      </c>
      <c r="B22" s="29" t="s">
        <v>59</v>
      </c>
      <c r="C22" s="30">
        <v>0.35</v>
      </c>
      <c r="D22" s="31" t="e">
        <f>D21*1.35</f>
        <v>#DIV/0!</v>
      </c>
      <c r="E22" s="32"/>
      <c r="G22" s="6"/>
      <c r="H22" s="6"/>
      <c r="I22" s="6"/>
    </row>
    <row r="23" customHeight="1" spans="1:9">
      <c r="A23" s="33"/>
      <c r="B23" s="29" t="s">
        <v>60</v>
      </c>
      <c r="C23" s="30">
        <v>0.2</v>
      </c>
      <c r="D23" s="31" t="e">
        <f>D22*1.2</f>
        <v>#DIV/0!</v>
      </c>
      <c r="E23" s="32"/>
      <c r="F23" s="6"/>
      <c r="G23" s="6"/>
      <c r="H23" s="6"/>
      <c r="I23" s="6"/>
    </row>
    <row r="24" customHeight="1" spans="1:9">
      <c r="A24" s="34"/>
      <c r="B24" s="29" t="s">
        <v>61</v>
      </c>
      <c r="C24" s="35">
        <v>0.066</v>
      </c>
      <c r="D24" s="31" t="e">
        <f>D23*1.066</f>
        <v>#DIV/0!</v>
      </c>
      <c r="E24" s="32"/>
      <c r="F24" s="6"/>
      <c r="G24" s="6"/>
      <c r="H24" s="6"/>
      <c r="I24" s="6"/>
    </row>
    <row r="25" customHeight="1" spans="1:6">
      <c r="A25" s="25"/>
      <c r="B25" s="24" t="s">
        <v>62</v>
      </c>
      <c r="C25" s="18"/>
      <c r="D25" s="26"/>
      <c r="E25" s="36"/>
      <c r="F25" s="6"/>
    </row>
    <row r="26" customHeight="1" spans="1:6">
      <c r="A26" s="25"/>
      <c r="B26" s="18"/>
      <c r="C26" s="18"/>
      <c r="D26" s="18"/>
      <c r="E26" s="20"/>
      <c r="F26" s="6"/>
    </row>
  </sheetData>
  <mergeCells count="14">
    <mergeCell ref="A2:E2"/>
    <mergeCell ref="B3:C3"/>
    <mergeCell ref="A4:E4"/>
    <mergeCell ref="A5:C5"/>
    <mergeCell ref="A6:A20"/>
    <mergeCell ref="A22:A24"/>
    <mergeCell ref="B6:B11"/>
    <mergeCell ref="B12:B18"/>
    <mergeCell ref="C6:C7"/>
    <mergeCell ref="C8:C9"/>
    <mergeCell ref="D6:D7"/>
    <mergeCell ref="D8:D9"/>
    <mergeCell ref="E6:E7"/>
    <mergeCell ref="E8:E9"/>
  </mergeCells>
  <printOptions horizontalCentered="1"/>
  <pageMargins left="0.393055555555556" right="0.393055555555556" top="0.393055555555556" bottom="0.393055555555556" header="0.393055555555556" footer="0.393055555555556"/>
  <pageSetup paperSize="8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砼回弹成本核算</vt:lpstr>
      <vt:lpstr>钢筋保护层</vt:lpstr>
      <vt:lpstr>混凝土抗压强度（钻芯法）</vt:lpstr>
      <vt:lpstr>后置埋件抗拔试验</vt:lpstr>
      <vt:lpstr>楼板厚度</vt:lpstr>
      <vt:lpstr>钢筋间距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2019-05-06T01:16:00Z</dcterms:created>
  <cp:lastPrinted>2019-10-11T08:13:00Z</cp:lastPrinted>
  <dcterms:modified xsi:type="dcterms:W3CDTF">2019-11-07T12:21:10Z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